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Excelizate\Plantillas\"/>
    </mc:Choice>
  </mc:AlternateContent>
  <xr:revisionPtr revIDLastSave="0" documentId="8_{3A471619-01D1-4547-A28A-057DB3559703}" xr6:coauthVersionLast="47" xr6:coauthVersionMax="47" xr10:uidLastSave="{00000000-0000-0000-0000-000000000000}"/>
  <bookViews>
    <workbookView xWindow="-120" yWindow="-120" windowWidth="29040" windowHeight="15840" xr2:uid="{62CDF93B-ACB4-492F-A046-7C928C891622}"/>
  </bookViews>
  <sheets>
    <sheet name="Combinaciones" sheetId="1" r:id="rId1"/>
    <sheet name="Simulacion y resultado" sheetId="2" r:id="rId2"/>
    <sheet name="Imagen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2" l="1"/>
  <c r="E19" i="2"/>
  <c r="B19" i="2"/>
  <c r="H6" i="2"/>
  <c r="E6" i="2"/>
  <c r="B6" i="2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E2" i="2" l="1"/>
  <c r="B2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</futureMetadata>
  <valueMetadata count="12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</valueMetadata>
</metadata>
</file>

<file path=xl/sharedStrings.xml><?xml version="1.0" encoding="utf-8"?>
<sst xmlns="http://schemas.openxmlformats.org/spreadsheetml/2006/main" count="170" uniqueCount="54">
  <si>
    <t>#</t>
  </si>
  <si>
    <t>Ruta</t>
  </si>
  <si>
    <t>Recurso</t>
  </si>
  <si>
    <t>Comunicación</t>
  </si>
  <si>
    <t>Resultado</t>
  </si>
  <si>
    <t>Justificación</t>
  </si>
  <si>
    <t>A</t>
  </si>
  <si>
    <t>Correo</t>
  </si>
  <si>
    <t>❌ Bajo</t>
  </si>
  <si>
    <t>Mensajería</t>
  </si>
  <si>
    <t>⚠️ Medio</t>
  </si>
  <si>
    <t>Llamada</t>
  </si>
  <si>
    <t>Camión</t>
  </si>
  <si>
    <t>✅ Alto</t>
  </si>
  <si>
    <t>Dron</t>
  </si>
  <si>
    <t>B</t>
  </si>
  <si>
    <t>C</t>
  </si>
  <si>
    <t>Camioneta</t>
  </si>
  <si>
    <t>Vientos fuertes afectan estabilidad del dron, y no hay buena supervisión.</t>
  </si>
  <si>
    <t>Comunicación mejora, pero condiciones aún ponen en riesgo la entrega.</t>
  </si>
  <si>
    <t>Supervisión directa permite ajustes al plan. Requiere cuidado, pero es posible.</t>
  </si>
  <si>
    <t>Ruta corta y factible, pero sin control directo y con poco margen ante inundación.</t>
  </si>
  <si>
    <t>Buena supervisión, ruta corta. Peaje es costo menor comparado con otras rutas.</t>
  </si>
  <si>
    <t>Control total. Inundación leve no afecta tanto como riesgos de A o clima de B.</t>
  </si>
  <si>
    <t>Buen recurso, pero sin comunicación puede demorar en ruta alterna por inundación.</t>
  </si>
  <si>
    <t>Potente, monitoreado, ruta corta. Buena elección en equilibrio costo-tiempo.</t>
  </si>
  <si>
    <t>Combina seguridad, comunicación efectiva y gestión de incidentes. Muy efectiva.</t>
  </si>
  <si>
    <t>Tecnología buena, pero sin comunicación puede perder eficiencia. Inundación podría afectar zona de aterrizaje.</t>
  </si>
  <si>
    <t>Eficiencia + control. Ideal para ruta corta y condiciones predecibles.</t>
  </si>
  <si>
    <t>Máxima supervisión en ruta corta. Ideal para entrega urgente con mínimo riesgo.</t>
  </si>
  <si>
    <t>Vehículo ligero en zona de deslave + sin supervisión directa puede ser riesgoso.</t>
  </si>
  <si>
    <t>Mejora la supervisión, pero sigue en ruta riesgosa con vehículo limitado.</t>
  </si>
  <si>
    <t>Supervisión directa permite respuesta ante incidentes. Decisión equilibrada.</t>
  </si>
  <si>
    <t>Resistente al terreno, pero sin monitoreo puede haber demoras ante deslaves.</t>
  </si>
  <si>
    <t>Combinación ideal para ruta con riesgo natural. Comunicación y potencia.</t>
  </si>
  <si>
    <t>Capacidad + supervisión directa lo hacen ideal para una entrega segura.</t>
  </si>
  <si>
    <t>Tecnología eficiente pero sin comunicación directa puede no adaptarse bien al terreno.</t>
  </si>
  <si>
    <t>Buen monitoreo compensa condiciones de riesgo. Muy eficiente.</t>
  </si>
  <si>
    <t>Supervisión + tecnología = entrega segura pese al riesgo.</t>
  </si>
  <si>
    <t>Ruta larga y con clima difícil; sin comunicación podría haber problemas logísticos.</t>
  </si>
  <si>
    <t>Mejora el control, pero el vehículo podría verse afectado por viento o lluvia.</t>
  </si>
  <si>
    <t>Comunicación directa permite adaptar ruta ante condiciones climáticas.</t>
  </si>
  <si>
    <t>Buen recurso, pero sin supervisión podría retrasarse por ruta extensa.</t>
  </si>
  <si>
    <t>Ideal para condiciones difíciles. Buena coordinación y capacidad.</t>
  </si>
  <si>
    <t>Selección de ruta</t>
  </si>
  <si>
    <t>Vehiculo</t>
  </si>
  <si>
    <t>RUTAS</t>
  </si>
  <si>
    <t>VEHICULOS</t>
  </si>
  <si>
    <t>RUTA A</t>
  </si>
  <si>
    <t>RUTA B</t>
  </si>
  <si>
    <t>RUTA C</t>
  </si>
  <si>
    <t>RESULTADO</t>
  </si>
  <si>
    <t>JUSTIFICACION</t>
  </si>
  <si>
    <t>Potencia + contacto constante. Entrega confiable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</si>
</sst>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48"/>
      <color theme="1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2"/>
      <color theme="4"/>
      <name val="Aptos Narrow"/>
      <family val="2"/>
      <scheme val="minor"/>
    </font>
    <font>
      <b/>
      <sz val="48"/>
      <color theme="4"/>
      <name val="Aptos Narrow"/>
      <family val="2"/>
      <scheme val="minor"/>
    </font>
    <font>
      <b/>
      <sz val="14"/>
      <color theme="5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0" fillId="2" borderId="0" xfId="0" applyFill="1"/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7" fillId="2" borderId="0" xfId="0" applyFont="1" applyFill="1"/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1">
    <cellStyle name="Normal" xfId="0" builtinId="0"/>
  </cellStyles>
  <dxfs count="11">
    <dxf>
      <font>
        <color theme="9"/>
      </font>
      <fill>
        <patternFill patternType="none">
          <bgColor auto="1"/>
        </patternFill>
      </fill>
    </dxf>
    <dxf>
      <font>
        <b/>
        <i val="0"/>
        <color theme="5" tint="-0.24994659260841701"/>
      </font>
    </dxf>
    <dxf>
      <font>
        <b/>
        <i val="0"/>
        <color rgb="FFC00000"/>
      </font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2">
  <rv s="0">
    <v>0</v>
    <v>4</v>
  </rv>
  <rv s="0">
    <v>1</v>
    <v>4</v>
  </rv>
  <rv s="0">
    <v>2</v>
    <v>4</v>
  </rv>
  <rv s="0">
    <v>0</v>
    <v>5</v>
  </rv>
  <rv s="0">
    <v>1</v>
    <v>5</v>
  </rv>
  <rv s="0">
    <v>3</v>
    <v>5</v>
  </rv>
  <rv s="0">
    <v>4</v>
    <v>5</v>
  </rv>
  <rv s="0">
    <v>5</v>
    <v>5</v>
  </rv>
  <rv s="0">
    <v>2</v>
    <v>5</v>
  </rv>
  <rv s="0">
    <v>6</v>
    <v>5</v>
  </rv>
  <rv s="0">
    <v>7</v>
    <v>5</v>
  </rv>
  <rv s="0">
    <v>8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B35D6F-E8C7-467D-B08C-9C69A26D26C4}" name="Tabla1" displayName="Tabla1" ref="B1:G28" totalsRowShown="0" headerRowDxfId="10" dataDxfId="9">
  <autoFilter ref="B1:G28" xr:uid="{30B35D6F-E8C7-467D-B08C-9C69A26D26C4}"/>
  <tableColumns count="6">
    <tableColumn id="1" xr3:uid="{C99FF3AA-7B88-4DAC-9063-5BFC094C0F22}" name="#" dataDxfId="8"/>
    <tableColumn id="2" xr3:uid="{63068261-8554-45F8-ACE8-E2473FBB54B9}" name="Ruta" dataDxfId="7"/>
    <tableColumn id="3" xr3:uid="{58265561-03AB-49A8-B1F3-DC813C7FF46D}" name="Recurso" dataDxfId="6"/>
    <tableColumn id="4" xr3:uid="{616D26F6-3A87-4197-B1E9-52817E0A7F4A}" name="Comunicación" dataDxfId="5"/>
    <tableColumn id="5" xr3:uid="{B4F3E7C1-299E-42E1-A9DB-6BA402C3AB48}" name="Resultado" dataDxfId="4"/>
    <tableColumn id="6" xr3:uid="{2B89A9CC-B3D7-4723-88E9-20362D909E20}" name="Justificación" dataDxfId="3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98499-4678-472B-B577-5241E2E2C26F}">
  <dimension ref="A1:G28"/>
  <sheetViews>
    <sheetView tabSelected="1" topLeftCell="A20" workbookViewId="0">
      <selection activeCell="I22" sqref="I22"/>
    </sheetView>
  </sheetViews>
  <sheetFormatPr baseColWidth="10" defaultRowHeight="15" x14ac:dyDescent="0.25"/>
  <cols>
    <col min="1" max="1" width="22.85546875" style="3" bestFit="1" customWidth="1"/>
    <col min="2" max="6" width="15.7109375" style="3" customWidth="1"/>
    <col min="7" max="7" width="50.42578125" style="3" customWidth="1"/>
    <col min="8" max="16384" width="11.42578125" style="3"/>
  </cols>
  <sheetData>
    <row r="1" spans="1:7" x14ac:dyDescent="0.2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 ht="59.25" customHeight="1" x14ac:dyDescent="0.25">
      <c r="A2" s="3" t="str">
        <f>"RUTA "&amp;Tabla1[[#This Row],[Ruta]]&amp;Tabla1[[#This Row],[Recurso]]&amp;Tabla1[[#This Row],[Comunicación]]</f>
        <v>RUTA ACamionetaCorreo</v>
      </c>
      <c r="B2" s="1">
        <v>1</v>
      </c>
      <c r="C2" s="1" t="s">
        <v>6</v>
      </c>
      <c r="D2" s="1" t="s">
        <v>17</v>
      </c>
      <c r="E2" s="1" t="s">
        <v>7</v>
      </c>
      <c r="F2" s="1" t="s">
        <v>8</v>
      </c>
      <c r="G2" s="1" t="s">
        <v>30</v>
      </c>
    </row>
    <row r="3" spans="1:7" ht="59.25" customHeight="1" x14ac:dyDescent="0.25">
      <c r="A3" s="3" t="str">
        <f>"RUTA "&amp;Tabla1[[#This Row],[Ruta]]&amp;Tabla1[[#This Row],[Recurso]]&amp;Tabla1[[#This Row],[Comunicación]]</f>
        <v>RUTA ACamionetaMensajería</v>
      </c>
      <c r="B3" s="1">
        <v>2</v>
      </c>
      <c r="C3" s="1" t="s">
        <v>6</v>
      </c>
      <c r="D3" s="1" t="s">
        <v>17</v>
      </c>
      <c r="E3" s="1" t="s">
        <v>9</v>
      </c>
      <c r="F3" s="1" t="s">
        <v>10</v>
      </c>
      <c r="G3" s="1" t="s">
        <v>31</v>
      </c>
    </row>
    <row r="4" spans="1:7" ht="59.25" customHeight="1" x14ac:dyDescent="0.25">
      <c r="A4" s="3" t="str">
        <f>"RUTA "&amp;Tabla1[[#This Row],[Ruta]]&amp;Tabla1[[#This Row],[Recurso]]&amp;Tabla1[[#This Row],[Comunicación]]</f>
        <v>RUTA ACamionetaLlamada</v>
      </c>
      <c r="B4" s="1">
        <v>3</v>
      </c>
      <c r="C4" s="1" t="s">
        <v>6</v>
      </c>
      <c r="D4" s="1" t="s">
        <v>17</v>
      </c>
      <c r="E4" s="1" t="s">
        <v>11</v>
      </c>
      <c r="F4" s="1" t="s">
        <v>13</v>
      </c>
      <c r="G4" s="1" t="s">
        <v>32</v>
      </c>
    </row>
    <row r="5" spans="1:7" ht="59.25" customHeight="1" x14ac:dyDescent="0.25">
      <c r="A5" s="3" t="str">
        <f>"RUTA "&amp;Tabla1[[#This Row],[Ruta]]&amp;Tabla1[[#This Row],[Recurso]]&amp;Tabla1[[#This Row],[Comunicación]]</f>
        <v>RUTA ACamiónCorreo</v>
      </c>
      <c r="B5" s="1">
        <v>4</v>
      </c>
      <c r="C5" s="1" t="s">
        <v>6</v>
      </c>
      <c r="D5" s="1" t="s">
        <v>12</v>
      </c>
      <c r="E5" s="1" t="s">
        <v>7</v>
      </c>
      <c r="F5" s="1" t="s">
        <v>8</v>
      </c>
      <c r="G5" s="1" t="s">
        <v>33</v>
      </c>
    </row>
    <row r="6" spans="1:7" ht="59.25" customHeight="1" x14ac:dyDescent="0.25">
      <c r="A6" s="3" t="str">
        <f>"RUTA "&amp;Tabla1[[#This Row],[Ruta]]&amp;Tabla1[[#This Row],[Recurso]]&amp;Tabla1[[#This Row],[Comunicación]]</f>
        <v>RUTA ACamiónMensajería</v>
      </c>
      <c r="B6" s="1">
        <v>5</v>
      </c>
      <c r="C6" s="1" t="s">
        <v>6</v>
      </c>
      <c r="D6" s="1" t="s">
        <v>12</v>
      </c>
      <c r="E6" s="1" t="s">
        <v>9</v>
      </c>
      <c r="F6" s="1" t="s">
        <v>13</v>
      </c>
      <c r="G6" s="1" t="s">
        <v>34</v>
      </c>
    </row>
    <row r="7" spans="1:7" ht="59.25" customHeight="1" x14ac:dyDescent="0.25">
      <c r="A7" s="3" t="str">
        <f>"RUTA "&amp;Tabla1[[#This Row],[Ruta]]&amp;Tabla1[[#This Row],[Recurso]]&amp;Tabla1[[#This Row],[Comunicación]]</f>
        <v>RUTA ACamiónLlamada</v>
      </c>
      <c r="B7" s="1">
        <v>6</v>
      </c>
      <c r="C7" s="1" t="s">
        <v>6</v>
      </c>
      <c r="D7" s="1" t="s">
        <v>12</v>
      </c>
      <c r="E7" s="1" t="s">
        <v>11</v>
      </c>
      <c r="F7" s="1" t="s">
        <v>13</v>
      </c>
      <c r="G7" s="1" t="s">
        <v>35</v>
      </c>
    </row>
    <row r="8" spans="1:7" ht="59.25" customHeight="1" x14ac:dyDescent="0.25">
      <c r="A8" s="3" t="str">
        <f>"RUTA "&amp;Tabla1[[#This Row],[Ruta]]&amp;Tabla1[[#This Row],[Recurso]]&amp;Tabla1[[#This Row],[Comunicación]]</f>
        <v>RUTA ADronCorreo</v>
      </c>
      <c r="B8" s="1">
        <v>7</v>
      </c>
      <c r="C8" s="1" t="s">
        <v>6</v>
      </c>
      <c r="D8" s="1" t="s">
        <v>14</v>
      </c>
      <c r="E8" s="1" t="s">
        <v>7</v>
      </c>
      <c r="F8" s="1" t="s">
        <v>10</v>
      </c>
      <c r="G8" s="1" t="s">
        <v>36</v>
      </c>
    </row>
    <row r="9" spans="1:7" ht="59.25" customHeight="1" x14ac:dyDescent="0.25">
      <c r="A9" s="3" t="str">
        <f>"RUTA "&amp;Tabla1[[#This Row],[Ruta]]&amp;Tabla1[[#This Row],[Recurso]]&amp;Tabla1[[#This Row],[Comunicación]]</f>
        <v>RUTA ADronMensajería</v>
      </c>
      <c r="B9" s="1">
        <v>8</v>
      </c>
      <c r="C9" s="1" t="s">
        <v>6</v>
      </c>
      <c r="D9" s="1" t="s">
        <v>14</v>
      </c>
      <c r="E9" s="1" t="s">
        <v>9</v>
      </c>
      <c r="F9" s="1" t="s">
        <v>13</v>
      </c>
      <c r="G9" s="1" t="s">
        <v>37</v>
      </c>
    </row>
    <row r="10" spans="1:7" ht="59.25" customHeight="1" x14ac:dyDescent="0.25">
      <c r="A10" s="3" t="str">
        <f>"RUTA "&amp;Tabla1[[#This Row],[Ruta]]&amp;Tabla1[[#This Row],[Recurso]]&amp;Tabla1[[#This Row],[Comunicación]]</f>
        <v>RUTA ADronLlamada</v>
      </c>
      <c r="B10" s="1">
        <v>9</v>
      </c>
      <c r="C10" s="1" t="s">
        <v>6</v>
      </c>
      <c r="D10" s="1" t="s">
        <v>14</v>
      </c>
      <c r="E10" s="1" t="s">
        <v>11</v>
      </c>
      <c r="F10" s="1" t="s">
        <v>13</v>
      </c>
      <c r="G10" s="1" t="s">
        <v>38</v>
      </c>
    </row>
    <row r="11" spans="1:7" ht="59.25" customHeight="1" x14ac:dyDescent="0.25">
      <c r="A11" s="3" t="str">
        <f>"RUTA "&amp;Tabla1[[#This Row],[Ruta]]&amp;Tabla1[[#This Row],[Recurso]]&amp;Tabla1[[#This Row],[Comunicación]]</f>
        <v>RUTA BCamionetaCorreo</v>
      </c>
      <c r="B11" s="1">
        <v>10</v>
      </c>
      <c r="C11" s="1" t="s">
        <v>15</v>
      </c>
      <c r="D11" s="1" t="s">
        <v>17</v>
      </c>
      <c r="E11" s="1" t="s">
        <v>7</v>
      </c>
      <c r="F11" s="1" t="s">
        <v>8</v>
      </c>
      <c r="G11" s="1" t="s">
        <v>39</v>
      </c>
    </row>
    <row r="12" spans="1:7" ht="59.25" customHeight="1" x14ac:dyDescent="0.25">
      <c r="A12" s="3" t="str">
        <f>"RUTA "&amp;Tabla1[[#This Row],[Ruta]]&amp;Tabla1[[#This Row],[Recurso]]&amp;Tabla1[[#This Row],[Comunicación]]</f>
        <v>RUTA BCamionetaMensajería</v>
      </c>
      <c r="B12" s="1">
        <v>11</v>
      </c>
      <c r="C12" s="1" t="s">
        <v>15</v>
      </c>
      <c r="D12" s="1" t="s">
        <v>17</v>
      </c>
      <c r="E12" s="1" t="s">
        <v>9</v>
      </c>
      <c r="F12" s="1" t="s">
        <v>10</v>
      </c>
      <c r="G12" s="1" t="s">
        <v>40</v>
      </c>
    </row>
    <row r="13" spans="1:7" ht="59.25" customHeight="1" x14ac:dyDescent="0.25">
      <c r="A13" s="3" t="str">
        <f>"RUTA "&amp;Tabla1[[#This Row],[Ruta]]&amp;Tabla1[[#This Row],[Recurso]]&amp;Tabla1[[#This Row],[Comunicación]]</f>
        <v>RUTA BCamionetaLlamada</v>
      </c>
      <c r="B13" s="1">
        <v>12</v>
      </c>
      <c r="C13" s="1" t="s">
        <v>15</v>
      </c>
      <c r="D13" s="1" t="s">
        <v>17</v>
      </c>
      <c r="E13" s="1" t="s">
        <v>11</v>
      </c>
      <c r="F13" s="1" t="s">
        <v>13</v>
      </c>
      <c r="G13" s="1" t="s">
        <v>41</v>
      </c>
    </row>
    <row r="14" spans="1:7" ht="59.25" customHeight="1" x14ac:dyDescent="0.25">
      <c r="A14" s="3" t="str">
        <f>"RUTA "&amp;Tabla1[[#This Row],[Ruta]]&amp;Tabla1[[#This Row],[Recurso]]&amp;Tabla1[[#This Row],[Comunicación]]</f>
        <v>RUTA BCamiónCorreo</v>
      </c>
      <c r="B14" s="1">
        <v>13</v>
      </c>
      <c r="C14" s="1" t="s">
        <v>15</v>
      </c>
      <c r="D14" s="1" t="s">
        <v>12</v>
      </c>
      <c r="E14" s="1" t="s">
        <v>7</v>
      </c>
      <c r="F14" s="1" t="s">
        <v>8</v>
      </c>
      <c r="G14" s="1" t="s">
        <v>42</v>
      </c>
    </row>
    <row r="15" spans="1:7" ht="59.25" customHeight="1" x14ac:dyDescent="0.25">
      <c r="A15" s="3" t="str">
        <f>"RUTA "&amp;Tabla1[[#This Row],[Ruta]]&amp;Tabla1[[#This Row],[Recurso]]&amp;Tabla1[[#This Row],[Comunicación]]</f>
        <v>RUTA BCamiónMensajería</v>
      </c>
      <c r="B15" s="1">
        <v>14</v>
      </c>
      <c r="C15" s="1" t="s">
        <v>15</v>
      </c>
      <c r="D15" s="1" t="s">
        <v>12</v>
      </c>
      <c r="E15" s="1" t="s">
        <v>9</v>
      </c>
      <c r="F15" s="1" t="s">
        <v>13</v>
      </c>
      <c r="G15" s="1" t="s">
        <v>43</v>
      </c>
    </row>
    <row r="16" spans="1:7" ht="59.25" customHeight="1" x14ac:dyDescent="0.25">
      <c r="A16" s="3" t="str">
        <f>"RUTA "&amp;Tabla1[[#This Row],[Ruta]]&amp;Tabla1[[#This Row],[Recurso]]&amp;Tabla1[[#This Row],[Comunicación]]</f>
        <v>RUTA BCamiónLlamada</v>
      </c>
      <c r="B16" s="1">
        <v>15</v>
      </c>
      <c r="C16" s="1" t="s">
        <v>15</v>
      </c>
      <c r="D16" s="1" t="s">
        <v>12</v>
      </c>
      <c r="E16" s="1" t="s">
        <v>11</v>
      </c>
      <c r="F16" s="1" t="s">
        <v>13</v>
      </c>
      <c r="G16" s="1" t="s">
        <v>53</v>
      </c>
    </row>
    <row r="17" spans="1:7" ht="59.25" customHeight="1" x14ac:dyDescent="0.25">
      <c r="A17" s="3" t="str">
        <f>"RUTA "&amp;Tabla1[[#This Row],[Ruta]]&amp;Tabla1[[#This Row],[Recurso]]&amp;Tabla1[[#This Row],[Comunicación]]</f>
        <v>RUTA BDronCorreo</v>
      </c>
      <c r="B17" s="1">
        <v>16</v>
      </c>
      <c r="C17" s="1" t="s">
        <v>15</v>
      </c>
      <c r="D17" s="1" t="s">
        <v>14</v>
      </c>
      <c r="E17" s="1" t="s">
        <v>7</v>
      </c>
      <c r="F17" s="1" t="s">
        <v>8</v>
      </c>
      <c r="G17" s="1" t="s">
        <v>18</v>
      </c>
    </row>
    <row r="18" spans="1:7" ht="59.25" customHeight="1" x14ac:dyDescent="0.25">
      <c r="A18" s="3" t="str">
        <f>"RUTA "&amp;Tabla1[[#This Row],[Ruta]]&amp;Tabla1[[#This Row],[Recurso]]&amp;Tabla1[[#This Row],[Comunicación]]</f>
        <v>RUTA BDronMensajería</v>
      </c>
      <c r="B18" s="1">
        <v>17</v>
      </c>
      <c r="C18" s="1" t="s">
        <v>15</v>
      </c>
      <c r="D18" s="1" t="s">
        <v>14</v>
      </c>
      <c r="E18" s="1" t="s">
        <v>9</v>
      </c>
      <c r="F18" s="1" t="s">
        <v>8</v>
      </c>
      <c r="G18" s="1" t="s">
        <v>19</v>
      </c>
    </row>
    <row r="19" spans="1:7" ht="59.25" customHeight="1" x14ac:dyDescent="0.25">
      <c r="A19" s="3" t="str">
        <f>"RUTA "&amp;Tabla1[[#This Row],[Ruta]]&amp;Tabla1[[#This Row],[Recurso]]&amp;Tabla1[[#This Row],[Comunicación]]</f>
        <v>RUTA BDronLlamada</v>
      </c>
      <c r="B19" s="1">
        <v>18</v>
      </c>
      <c r="C19" s="1" t="s">
        <v>15</v>
      </c>
      <c r="D19" s="1" t="s">
        <v>14</v>
      </c>
      <c r="E19" s="1" t="s">
        <v>11</v>
      </c>
      <c r="F19" s="1" t="s">
        <v>10</v>
      </c>
      <c r="G19" s="1" t="s">
        <v>20</v>
      </c>
    </row>
    <row r="20" spans="1:7" ht="59.25" customHeight="1" x14ac:dyDescent="0.25">
      <c r="A20" s="3" t="str">
        <f>"RUTA "&amp;Tabla1[[#This Row],[Ruta]]&amp;Tabla1[[#This Row],[Recurso]]&amp;Tabla1[[#This Row],[Comunicación]]</f>
        <v>RUTA CCamionetaCorreo</v>
      </c>
      <c r="B20" s="1">
        <v>19</v>
      </c>
      <c r="C20" s="1" t="s">
        <v>16</v>
      </c>
      <c r="D20" s="1" t="s">
        <v>17</v>
      </c>
      <c r="E20" s="1" t="s">
        <v>7</v>
      </c>
      <c r="F20" s="1" t="s">
        <v>10</v>
      </c>
      <c r="G20" s="1" t="s">
        <v>21</v>
      </c>
    </row>
    <row r="21" spans="1:7" ht="59.25" customHeight="1" x14ac:dyDescent="0.25">
      <c r="A21" s="3" t="str">
        <f>"RUTA "&amp;Tabla1[[#This Row],[Ruta]]&amp;Tabla1[[#This Row],[Recurso]]&amp;Tabla1[[#This Row],[Comunicación]]</f>
        <v>RUTA CCamionetaMensajería</v>
      </c>
      <c r="B21" s="1">
        <v>20</v>
      </c>
      <c r="C21" s="1" t="s">
        <v>16</v>
      </c>
      <c r="D21" s="1" t="s">
        <v>17</v>
      </c>
      <c r="E21" s="1" t="s">
        <v>9</v>
      </c>
      <c r="F21" s="1" t="s">
        <v>13</v>
      </c>
      <c r="G21" s="1" t="s">
        <v>22</v>
      </c>
    </row>
    <row r="22" spans="1:7" ht="59.25" customHeight="1" x14ac:dyDescent="0.25">
      <c r="A22" s="3" t="str">
        <f>"RUTA "&amp;Tabla1[[#This Row],[Ruta]]&amp;Tabla1[[#This Row],[Recurso]]&amp;Tabla1[[#This Row],[Comunicación]]</f>
        <v>RUTA CCamionetaLlamada</v>
      </c>
      <c r="B22" s="1">
        <v>21</v>
      </c>
      <c r="C22" s="1" t="s">
        <v>16</v>
      </c>
      <c r="D22" s="1" t="s">
        <v>17</v>
      </c>
      <c r="E22" s="1" t="s">
        <v>11</v>
      </c>
      <c r="F22" s="1" t="s">
        <v>13</v>
      </c>
      <c r="G22" s="1" t="s">
        <v>23</v>
      </c>
    </row>
    <row r="23" spans="1:7" ht="59.25" customHeight="1" x14ac:dyDescent="0.25">
      <c r="A23" s="3" t="str">
        <f>"RUTA "&amp;Tabla1[[#This Row],[Ruta]]&amp;Tabla1[[#This Row],[Recurso]]&amp;Tabla1[[#This Row],[Comunicación]]</f>
        <v>RUTA CCamiónCorreo</v>
      </c>
      <c r="B23" s="1">
        <v>22</v>
      </c>
      <c r="C23" s="1" t="s">
        <v>16</v>
      </c>
      <c r="D23" s="1" t="s">
        <v>12</v>
      </c>
      <c r="E23" s="1" t="s">
        <v>7</v>
      </c>
      <c r="F23" s="1" t="s">
        <v>8</v>
      </c>
      <c r="G23" s="1" t="s">
        <v>24</v>
      </c>
    </row>
    <row r="24" spans="1:7" ht="59.25" customHeight="1" x14ac:dyDescent="0.25">
      <c r="A24" s="3" t="str">
        <f>"RUTA "&amp;Tabla1[[#This Row],[Ruta]]&amp;Tabla1[[#This Row],[Recurso]]&amp;Tabla1[[#This Row],[Comunicación]]</f>
        <v>RUTA CCamiónMensajería</v>
      </c>
      <c r="B24" s="1">
        <v>23</v>
      </c>
      <c r="C24" s="1" t="s">
        <v>16</v>
      </c>
      <c r="D24" s="1" t="s">
        <v>12</v>
      </c>
      <c r="E24" s="1" t="s">
        <v>9</v>
      </c>
      <c r="F24" s="1" t="s">
        <v>13</v>
      </c>
      <c r="G24" s="1" t="s">
        <v>25</v>
      </c>
    </row>
    <row r="25" spans="1:7" ht="59.25" customHeight="1" x14ac:dyDescent="0.25">
      <c r="A25" s="3" t="str">
        <f>"RUTA "&amp;Tabla1[[#This Row],[Ruta]]&amp;Tabla1[[#This Row],[Recurso]]&amp;Tabla1[[#This Row],[Comunicación]]</f>
        <v>RUTA CCamiónLlamada</v>
      </c>
      <c r="B25" s="1">
        <v>24</v>
      </c>
      <c r="C25" s="1" t="s">
        <v>16</v>
      </c>
      <c r="D25" s="1" t="s">
        <v>12</v>
      </c>
      <c r="E25" s="1" t="s">
        <v>11</v>
      </c>
      <c r="F25" s="1" t="s">
        <v>13</v>
      </c>
      <c r="G25" s="1" t="s">
        <v>26</v>
      </c>
    </row>
    <row r="26" spans="1:7" ht="59.25" customHeight="1" x14ac:dyDescent="0.25">
      <c r="A26" s="3" t="str">
        <f>"RUTA "&amp;Tabla1[[#This Row],[Ruta]]&amp;Tabla1[[#This Row],[Recurso]]&amp;Tabla1[[#This Row],[Comunicación]]</f>
        <v>RUTA CDronCorreo</v>
      </c>
      <c r="B26" s="1">
        <v>25</v>
      </c>
      <c r="C26" s="1" t="s">
        <v>16</v>
      </c>
      <c r="D26" s="1" t="s">
        <v>14</v>
      </c>
      <c r="E26" s="1" t="s">
        <v>7</v>
      </c>
      <c r="F26" s="1" t="s">
        <v>10</v>
      </c>
      <c r="G26" s="1" t="s">
        <v>27</v>
      </c>
    </row>
    <row r="27" spans="1:7" ht="59.25" customHeight="1" x14ac:dyDescent="0.25">
      <c r="A27" s="3" t="str">
        <f>"RUTA "&amp;Tabla1[[#This Row],[Ruta]]&amp;Tabla1[[#This Row],[Recurso]]&amp;Tabla1[[#This Row],[Comunicación]]</f>
        <v>RUTA CDronMensajería</v>
      </c>
      <c r="B27" s="1">
        <v>26</v>
      </c>
      <c r="C27" s="1" t="s">
        <v>16</v>
      </c>
      <c r="D27" s="1" t="s">
        <v>14</v>
      </c>
      <c r="E27" s="1" t="s">
        <v>9</v>
      </c>
      <c r="F27" s="1" t="s">
        <v>13</v>
      </c>
      <c r="G27" s="1" t="s">
        <v>28</v>
      </c>
    </row>
    <row r="28" spans="1:7" ht="59.25" customHeight="1" x14ac:dyDescent="0.25">
      <c r="A28" s="3" t="str">
        <f>"RUTA "&amp;Tabla1[[#This Row],[Ruta]]&amp;Tabla1[[#This Row],[Recurso]]&amp;Tabla1[[#This Row],[Comunicación]]</f>
        <v>RUTA CDronLlamada</v>
      </c>
      <c r="B28" s="1">
        <v>27</v>
      </c>
      <c r="C28" s="1" t="s">
        <v>16</v>
      </c>
      <c r="D28" s="1" t="s">
        <v>14</v>
      </c>
      <c r="E28" s="1" t="s">
        <v>11</v>
      </c>
      <c r="F28" s="1" t="s">
        <v>13</v>
      </c>
      <c r="G28" s="1" t="s">
        <v>29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3E364-2E41-4CB1-A556-C807B7F05BC6}">
  <dimension ref="B1:I19"/>
  <sheetViews>
    <sheetView showGridLines="0" showRowColHeaders="0" zoomScale="115" zoomScaleNormal="115" workbookViewId="0">
      <selection activeCell="E2" sqref="E2:I2"/>
    </sheetView>
  </sheetViews>
  <sheetFormatPr baseColWidth="10" defaultRowHeight="15" x14ac:dyDescent="0.25"/>
  <cols>
    <col min="1" max="1" width="11.42578125" style="5"/>
    <col min="2" max="3" width="30.7109375" style="5" customWidth="1"/>
    <col min="4" max="4" width="11.42578125" style="5"/>
    <col min="5" max="6" width="30.7109375" style="5" customWidth="1"/>
    <col min="7" max="7" width="11.42578125" style="5"/>
    <col min="8" max="9" width="30.7109375" style="5" customWidth="1"/>
    <col min="10" max="16384" width="11.42578125" style="5"/>
  </cols>
  <sheetData>
    <row r="1" spans="2:9" ht="15.75" x14ac:dyDescent="0.25">
      <c r="B1" s="19" t="s">
        <v>51</v>
      </c>
      <c r="C1" s="20"/>
      <c r="D1" s="21"/>
      <c r="E1" s="25" t="s">
        <v>52</v>
      </c>
      <c r="F1" s="26"/>
      <c r="G1" s="26"/>
      <c r="H1" s="26"/>
      <c r="I1" s="27"/>
    </row>
    <row r="2" spans="2:9" ht="52.5" customHeight="1" thickBot="1" x14ac:dyDescent="0.3">
      <c r="B2" s="16" t="str">
        <f>IFERROR(VLOOKUP(B19&amp;E19&amp;H19,Combinaciones!$A$2:$F$28,6,0),"")</f>
        <v>✅ Alto</v>
      </c>
      <c r="C2" s="17"/>
      <c r="D2" s="18"/>
      <c r="E2" s="22" t="str">
        <f>IFERROR(VLOOKUP(B19&amp;E19&amp;H19,Combinaciones!$A$2:$G$28,7,0),"")</f>
        <v>Combinación ideal para ruta con riesgo natural. Comunicación y potencia.</v>
      </c>
      <c r="F2" s="23"/>
      <c r="G2" s="23"/>
      <c r="H2" s="23"/>
      <c r="I2" s="24"/>
    </row>
    <row r="3" spans="2:9" ht="15.75" thickBot="1" x14ac:dyDescent="0.3"/>
    <row r="4" spans="2:9" ht="18.75" x14ac:dyDescent="0.3">
      <c r="B4" s="28" t="s">
        <v>44</v>
      </c>
      <c r="C4" s="29"/>
      <c r="D4" s="6"/>
      <c r="E4" s="28" t="s">
        <v>45</v>
      </c>
      <c r="F4" s="29"/>
      <c r="G4" s="9"/>
      <c r="H4" s="28" t="s">
        <v>3</v>
      </c>
      <c r="I4" s="29"/>
    </row>
    <row r="5" spans="2:9" ht="63.75" x14ac:dyDescent="0.25">
      <c r="B5" s="10" t="s">
        <v>6</v>
      </c>
      <c r="C5" s="11"/>
      <c r="D5" s="7"/>
      <c r="E5" s="10" t="s">
        <v>6</v>
      </c>
      <c r="F5" s="11"/>
      <c r="H5" s="10" t="s">
        <v>15</v>
      </c>
      <c r="I5" s="11"/>
    </row>
    <row r="6" spans="2:9" x14ac:dyDescent="0.25">
      <c r="B6" s="12" t="e" vm="1">
        <f>IFERROR(VLOOKUP(B5,Imagenes!$D$2:$E$4,2,0),"")</f>
        <v>#VALUE!</v>
      </c>
      <c r="C6" s="13"/>
      <c r="D6" s="8"/>
      <c r="E6" s="12" t="e" vm="2">
        <f>IFERROR(VLOOKUP(E5,Imagenes!$G$2:$I$4,3,0),"")</f>
        <v>#VALUE!</v>
      </c>
      <c r="F6" s="13"/>
      <c r="H6" s="12" t="e" vm="3">
        <f>IFERROR(VLOOKUP(H5,Imagenes!$K$2:$M$4,3,0),"")</f>
        <v>#VALUE!</v>
      </c>
      <c r="I6" s="13"/>
    </row>
    <row r="7" spans="2:9" x14ac:dyDescent="0.25">
      <c r="B7" s="12"/>
      <c r="C7" s="13"/>
      <c r="D7" s="8"/>
      <c r="E7" s="12"/>
      <c r="F7" s="13"/>
      <c r="H7" s="12"/>
      <c r="I7" s="13"/>
    </row>
    <row r="8" spans="2:9" x14ac:dyDescent="0.25">
      <c r="B8" s="12"/>
      <c r="C8" s="13"/>
      <c r="D8" s="8"/>
      <c r="E8" s="12"/>
      <c r="F8" s="13"/>
      <c r="H8" s="12"/>
      <c r="I8" s="13"/>
    </row>
    <row r="9" spans="2:9" x14ac:dyDescent="0.25">
      <c r="B9" s="12"/>
      <c r="C9" s="13"/>
      <c r="D9" s="8"/>
      <c r="E9" s="12"/>
      <c r="F9" s="13"/>
      <c r="H9" s="12"/>
      <c r="I9" s="13"/>
    </row>
    <row r="10" spans="2:9" x14ac:dyDescent="0.25">
      <c r="B10" s="12"/>
      <c r="C10" s="13"/>
      <c r="D10" s="8"/>
      <c r="E10" s="12"/>
      <c r="F10" s="13"/>
      <c r="H10" s="12"/>
      <c r="I10" s="13"/>
    </row>
    <row r="11" spans="2:9" x14ac:dyDescent="0.25">
      <c r="B11" s="12"/>
      <c r="C11" s="13"/>
      <c r="D11" s="8"/>
      <c r="E11" s="12"/>
      <c r="F11" s="13"/>
      <c r="H11" s="12"/>
      <c r="I11" s="13"/>
    </row>
    <row r="12" spans="2:9" x14ac:dyDescent="0.25">
      <c r="B12" s="12"/>
      <c r="C12" s="13"/>
      <c r="D12" s="8"/>
      <c r="E12" s="12"/>
      <c r="F12" s="13"/>
      <c r="H12" s="12"/>
      <c r="I12" s="13"/>
    </row>
    <row r="13" spans="2:9" x14ac:dyDescent="0.25">
      <c r="B13" s="12"/>
      <c r="C13" s="13"/>
      <c r="D13" s="8"/>
      <c r="E13" s="12"/>
      <c r="F13" s="13"/>
      <c r="H13" s="12"/>
      <c r="I13" s="13"/>
    </row>
    <row r="14" spans="2:9" x14ac:dyDescent="0.25">
      <c r="B14" s="12"/>
      <c r="C14" s="13"/>
      <c r="D14" s="8"/>
      <c r="E14" s="12"/>
      <c r="F14" s="13"/>
      <c r="H14" s="12"/>
      <c r="I14" s="13"/>
    </row>
    <row r="15" spans="2:9" x14ac:dyDescent="0.25">
      <c r="B15" s="12"/>
      <c r="C15" s="13"/>
      <c r="D15" s="8"/>
      <c r="E15" s="12"/>
      <c r="F15" s="13"/>
      <c r="H15" s="12"/>
      <c r="I15" s="13"/>
    </row>
    <row r="16" spans="2:9" x14ac:dyDescent="0.25">
      <c r="B16" s="12"/>
      <c r="C16" s="13"/>
      <c r="D16" s="8"/>
      <c r="E16" s="12"/>
      <c r="F16" s="13"/>
      <c r="H16" s="12"/>
      <c r="I16" s="13"/>
    </row>
    <row r="17" spans="2:9" x14ac:dyDescent="0.25">
      <c r="B17" s="12"/>
      <c r="C17" s="13"/>
      <c r="D17" s="8"/>
      <c r="E17" s="12"/>
      <c r="F17" s="13"/>
      <c r="H17" s="12"/>
      <c r="I17" s="13"/>
    </row>
    <row r="18" spans="2:9" x14ac:dyDescent="0.25">
      <c r="B18" s="12"/>
      <c r="C18" s="13"/>
      <c r="D18" s="8"/>
      <c r="E18" s="12"/>
      <c r="F18" s="13"/>
      <c r="H18" s="12"/>
      <c r="I18" s="13"/>
    </row>
    <row r="19" spans="2:9" ht="64.5" thickBot="1" x14ac:dyDescent="0.3">
      <c r="B19" s="14" t="str">
        <f>IFERROR(VLOOKUP(B5,Imagenes!$D$2:$F$4,3,0),"")</f>
        <v>RUTA A</v>
      </c>
      <c r="C19" s="15"/>
      <c r="E19" s="14" t="str">
        <f>IFERROR(VLOOKUP(E5,Imagenes!$G$2:$I$4,2,0),"")</f>
        <v>Camión</v>
      </c>
      <c r="F19" s="15"/>
      <c r="H19" s="14" t="str">
        <f>IFERROR(VLOOKUP(H5,Imagenes!$K$2:$M$4,2,0),"")</f>
        <v>Mensajería</v>
      </c>
      <c r="I19" s="15"/>
    </row>
  </sheetData>
  <sheetProtection sheet="1" objects="1" scenarios="1"/>
  <mergeCells count="16">
    <mergeCell ref="B2:D2"/>
    <mergeCell ref="B1:D1"/>
    <mergeCell ref="E2:I2"/>
    <mergeCell ref="E1:I1"/>
    <mergeCell ref="H4:I4"/>
    <mergeCell ref="B4:C4"/>
    <mergeCell ref="E4:F4"/>
    <mergeCell ref="H5:I5"/>
    <mergeCell ref="H6:I18"/>
    <mergeCell ref="B19:C19"/>
    <mergeCell ref="E19:F19"/>
    <mergeCell ref="H19:I19"/>
    <mergeCell ref="B6:C18"/>
    <mergeCell ref="B5:C5"/>
    <mergeCell ref="E5:F5"/>
    <mergeCell ref="E6:F18"/>
  </mergeCells>
  <conditionalFormatting sqref="B2:D2">
    <cfRule type="containsText" dxfId="2" priority="1" operator="containsText" text="Bajo">
      <formula>NOT(ISERROR(SEARCH("Bajo",B2)))</formula>
    </cfRule>
    <cfRule type="containsText" dxfId="1" priority="2" operator="containsText" text="Medio">
      <formula>NOT(ISERROR(SEARCH("Medio",B2)))</formula>
    </cfRule>
    <cfRule type="containsText" dxfId="0" priority="3" operator="containsText" text="Alto">
      <formula>NOT(ISERROR(SEARCH("Alto",B2)))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50617FC-B257-4F1C-8CB5-A0965F4B7267}">
          <x14:formula1>
            <xm:f>Imagenes!$D$2:$D$4</xm:f>
          </x14:formula1>
          <xm:sqref>B5:C5 E5:F5 H5:I5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769A8-E093-4944-A522-04796705BD58}">
  <dimension ref="D1:M5"/>
  <sheetViews>
    <sheetView workbookViewId="0">
      <selection activeCell="E14" sqref="E14"/>
    </sheetView>
  </sheetViews>
  <sheetFormatPr baseColWidth="10" defaultRowHeight="15" x14ac:dyDescent="0.25"/>
  <cols>
    <col min="5" max="5" width="28.42578125" customWidth="1"/>
  </cols>
  <sheetData>
    <row r="1" spans="4:13" x14ac:dyDescent="0.25">
      <c r="D1" t="s">
        <v>46</v>
      </c>
      <c r="G1" t="s">
        <v>47</v>
      </c>
      <c r="K1" t="s">
        <v>3</v>
      </c>
    </row>
    <row r="2" spans="4:13" ht="96.75" customHeight="1" x14ac:dyDescent="1">
      <c r="D2" t="s">
        <v>6</v>
      </c>
      <c r="E2" s="4" t="e" vm="4">
        <v>#VALUE!</v>
      </c>
      <c r="F2" t="s">
        <v>48</v>
      </c>
      <c r="G2" t="s">
        <v>6</v>
      </c>
      <c r="H2" t="s">
        <v>12</v>
      </c>
      <c r="I2" t="e" vm="5">
        <v>#VALUE!</v>
      </c>
      <c r="K2" t="s">
        <v>6</v>
      </c>
      <c r="L2" t="s">
        <v>7</v>
      </c>
      <c r="M2" t="e" vm="6">
        <v>#VALUE!</v>
      </c>
    </row>
    <row r="3" spans="4:13" ht="96.75" customHeight="1" x14ac:dyDescent="1">
      <c r="D3" t="s">
        <v>15</v>
      </c>
      <c r="E3" s="4" t="e" vm="7">
        <v>#VALUE!</v>
      </c>
      <c r="F3" t="s">
        <v>49</v>
      </c>
      <c r="G3" t="s">
        <v>15</v>
      </c>
      <c r="H3" t="s">
        <v>17</v>
      </c>
      <c r="I3" t="e" vm="8">
        <v>#VALUE!</v>
      </c>
      <c r="K3" t="s">
        <v>15</v>
      </c>
      <c r="L3" t="s">
        <v>9</v>
      </c>
      <c r="M3" t="e" vm="9">
        <v>#VALUE!</v>
      </c>
    </row>
    <row r="4" spans="4:13" ht="96.75" customHeight="1" x14ac:dyDescent="1">
      <c r="D4" t="s">
        <v>16</v>
      </c>
      <c r="E4" s="4" t="e" vm="10">
        <v>#VALUE!</v>
      </c>
      <c r="F4" t="s">
        <v>50</v>
      </c>
      <c r="G4" t="s">
        <v>16</v>
      </c>
      <c r="H4" t="s">
        <v>14</v>
      </c>
      <c r="I4" t="e" vm="11">
        <v>#VALUE!</v>
      </c>
      <c r="K4" t="s">
        <v>16</v>
      </c>
      <c r="L4" t="s">
        <v>11</v>
      </c>
      <c r="M4" t="e" vm="12">
        <v>#VALUE!</v>
      </c>
    </row>
    <row r="5" spans="4:13" ht="63.75" x14ac:dyDescent="1">
      <c r="E5" s="4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5e315bc-5790-41d5-aadb-398ea21420a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B77752719C94AAF2157C2B5B8C1AB" ma:contentTypeVersion="18" ma:contentTypeDescription="Create a new document." ma:contentTypeScope="" ma:versionID="db54f763aff94e71b0760cb2eba97095">
  <xsd:schema xmlns:xsd="http://www.w3.org/2001/XMLSchema" xmlns:xs="http://www.w3.org/2001/XMLSchema" xmlns:p="http://schemas.microsoft.com/office/2006/metadata/properties" xmlns:ns3="d5e315bc-5790-41d5-aadb-398ea21420a3" xmlns:ns4="e98a4061-bf35-423e-931e-83f4bda29935" targetNamespace="http://schemas.microsoft.com/office/2006/metadata/properties" ma:root="true" ma:fieldsID="ebbb93e0b7719a9bc725f0a07feafd6d" ns3:_="" ns4:_="">
    <xsd:import namespace="d5e315bc-5790-41d5-aadb-398ea21420a3"/>
    <xsd:import namespace="e98a4061-bf35-423e-931e-83f4bda2993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315bc-5790-41d5-aadb-398ea21420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8a4061-bf35-423e-931e-83f4bda299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DCEC43-74B6-4F5B-A23F-5A11AB970B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D9D51E-21D6-4F61-AC8D-9686D1365FC2}">
  <ds:schemaRefs>
    <ds:schemaRef ds:uri="http://schemas.microsoft.com/office/2006/documentManagement/types"/>
    <ds:schemaRef ds:uri="http://purl.org/dc/elements/1.1/"/>
    <ds:schemaRef ds:uri="d5e315bc-5790-41d5-aadb-398ea21420a3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e98a4061-bf35-423e-931e-83f4bda2993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654971E-43E5-4C1E-B014-24DEE40ADA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e315bc-5790-41d5-aadb-398ea21420a3"/>
    <ds:schemaRef ds:uri="e98a4061-bf35-423e-931e-83f4bda299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Combinaciones</vt:lpstr>
      <vt:lpstr>Simulacion y resultado</vt:lpstr>
      <vt:lpstr>Imagenes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VERDIN</dc:creator>
  <cp:lastModifiedBy>ARTURO VERDIN</cp:lastModifiedBy>
  <dcterms:created xsi:type="dcterms:W3CDTF">2025-07-09T04:54:06Z</dcterms:created>
  <dcterms:modified xsi:type="dcterms:W3CDTF">2025-07-20T17:50:52Z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0x010100F17B77752719C94AAF2157C2B5B8C1AB</vt:lpwstr>
  </property>
</Properties>
</file>