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Excelizate\Youtube\5s\"/>
    </mc:Choice>
  </mc:AlternateContent>
  <xr:revisionPtr revIDLastSave="0" documentId="8_{72B01350-5380-413A-B5B5-53B2878B28D2}" xr6:coauthVersionLast="47" xr6:coauthVersionMax="47" xr10:uidLastSave="{00000000-0000-0000-0000-000000000000}"/>
  <bookViews>
    <workbookView xWindow="-120" yWindow="-120" windowWidth="29040" windowHeight="15840" xr2:uid="{5FF8080C-FFEA-4952-8F12-A066B5823957}"/>
  </bookViews>
  <sheets>
    <sheet name="Check List" sheetId="1" r:id="rId1"/>
    <sheet name="Hoja2" sheetId="2" r:id="rId2"/>
  </sheets>
  <definedNames>
    <definedName name="SegmentaciónDeDatos_Area_Departamento">#N/A</definedName>
    <definedName name="SegmentaciónDeDatos_Categoria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3"/>
        <x14:slicerCache r:id="rId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 a="1"/>
  <c r="H10" i="1" s="1"/>
  <c r="H11" i="1" a="1"/>
  <c r="H11" i="1" s="1"/>
  <c r="H12" i="1" a="1"/>
  <c r="H12" i="1" s="1"/>
  <c r="H13" i="1" a="1"/>
  <c r="H13" i="1" s="1"/>
  <c r="H14" i="1" a="1"/>
  <c r="H14" i="1" s="1"/>
  <c r="H15" i="1" a="1"/>
  <c r="H15" i="1" s="1"/>
  <c r="H16" i="1" a="1"/>
  <c r="H16" i="1" s="1"/>
  <c r="H17" i="1" a="1"/>
  <c r="H17" i="1" s="1"/>
  <c r="H18" i="1" a="1"/>
  <c r="H18" i="1" s="1"/>
  <c r="H19" i="1" a="1"/>
  <c r="H19" i="1" s="1"/>
  <c r="H20" i="1" a="1"/>
  <c r="H20" i="1" s="1"/>
  <c r="H21" i="1" a="1"/>
  <c r="H21" i="1" s="1"/>
  <c r="H22" i="1" a="1"/>
  <c r="H22" i="1" s="1"/>
  <c r="H23" i="1" a="1"/>
  <c r="H23" i="1" s="1"/>
  <c r="H24" i="1" a="1"/>
  <c r="H24" i="1" s="1"/>
  <c r="H25" i="1" a="1"/>
  <c r="H25" i="1" s="1"/>
  <c r="H26" i="1" a="1"/>
  <c r="H26" i="1" s="1"/>
  <c r="H27" i="1" a="1"/>
  <c r="H27" i="1" s="1"/>
  <c r="H28" i="1" a="1"/>
  <c r="H28" i="1" s="1"/>
  <c r="H29" i="1" a="1"/>
  <c r="H29" i="1" s="1"/>
  <c r="H30" i="1" a="1"/>
  <c r="H30" i="1" s="1"/>
  <c r="H31" i="1" a="1"/>
  <c r="H31" i="1" s="1"/>
  <c r="H32" i="1" a="1"/>
  <c r="H32" i="1" s="1"/>
  <c r="H33" i="1" a="1"/>
  <c r="H33" i="1" s="1"/>
  <c r="H34" i="1" a="1"/>
  <c r="H34" i="1" s="1"/>
  <c r="H35" i="1" a="1"/>
  <c r="H35" i="1" s="1"/>
  <c r="H36" i="1" a="1"/>
  <c r="H36" i="1" s="1"/>
  <c r="H37" i="1" a="1"/>
  <c r="H37" i="1" s="1"/>
  <c r="H38" i="1" a="1"/>
  <c r="H38" i="1" s="1"/>
  <c r="H39" i="1" a="1"/>
  <c r="H39" i="1" s="1"/>
  <c r="H40" i="1" a="1"/>
  <c r="H40" i="1" s="1"/>
  <c r="H41" i="1" a="1"/>
  <c r="H41" i="1" s="1"/>
  <c r="H42" i="1" a="1"/>
  <c r="H42" i="1" s="1"/>
  <c r="H43" i="1" a="1"/>
  <c r="H43" i="1" s="1"/>
  <c r="H44" i="1" a="1"/>
  <c r="H44" i="1" s="1"/>
  <c r="H45" i="1" a="1"/>
  <c r="H45" i="1" s="1"/>
  <c r="H46" i="1" a="1"/>
  <c r="H46" i="1" s="1"/>
  <c r="H47" i="1" a="1"/>
  <c r="H47" i="1" s="1"/>
  <c r="H48" i="1" a="1"/>
  <c r="H48" i="1" s="1"/>
  <c r="H49" i="1" a="1"/>
  <c r="H49" i="1" s="1"/>
  <c r="H50" i="1" a="1"/>
  <c r="H50" i="1" s="1"/>
  <c r="H51" i="1" a="1"/>
  <c r="H51" i="1" s="1"/>
  <c r="H52" i="1" a="1"/>
  <c r="H52" i="1" s="1"/>
  <c r="H53" i="1" a="1"/>
  <c r="H53" i="1" s="1"/>
  <c r="I3" i="1"/>
  <c r="E3" i="1" a="1"/>
  <c r="E3" i="1" s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I5" i="1" l="1"/>
  <c r="F3" i="1"/>
  <c r="F6" i="1"/>
  <c r="F5" i="1"/>
  <c r="F4" i="1"/>
  <c r="H5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<sst xmlns="http://schemas.openxmlformats.org/spreadsheetml/2006/main" count="158" uniqueCount="45">
  <si>
    <t>Categoria</t>
  </si>
  <si>
    <t xml:space="preserve">Criterio </t>
  </si>
  <si>
    <t>Seiri-Clasificar</t>
  </si>
  <si>
    <t>Solo hay materiales necesarios en el area</t>
  </si>
  <si>
    <t>Area Departamento</t>
  </si>
  <si>
    <t>Almacen</t>
  </si>
  <si>
    <t>Produccion</t>
  </si>
  <si>
    <t>Embarques</t>
  </si>
  <si>
    <t>Oficinas</t>
  </si>
  <si>
    <t>Materiales Obsoletos o dañados</t>
  </si>
  <si>
    <t>El personal conoce que debe y que no debe estar en el area</t>
  </si>
  <si>
    <t>Seiton-Ordenar</t>
  </si>
  <si>
    <t xml:space="preserve">Todos los objetos estan organizados y tienen un lugar </t>
  </si>
  <si>
    <t>Materiales frecuentes estan accesibles</t>
  </si>
  <si>
    <t>Seiso-Limpiar</t>
  </si>
  <si>
    <t>El area se encuentra limpia y ordenada</t>
  </si>
  <si>
    <t>Existe un cronograma de limpieza y vigente</t>
  </si>
  <si>
    <t>Seiketsu-Estandarizar</t>
  </si>
  <si>
    <t xml:space="preserve">Existen procedimientos visibles </t>
  </si>
  <si>
    <t>Las buenas practicas son aplicadas</t>
  </si>
  <si>
    <t>Shitsuke-Disciplina</t>
  </si>
  <si>
    <t>El personal demuestra compromiso con la cultura 5S</t>
  </si>
  <si>
    <t>Existen campañas que fomentan la cultura 5S</t>
  </si>
  <si>
    <t>No cumple y desconoce</t>
  </si>
  <si>
    <t xml:space="preserve">No cumple </t>
  </si>
  <si>
    <t>Cumple pero falta mejorar</t>
  </si>
  <si>
    <t>Si cumple</t>
  </si>
  <si>
    <t>Total</t>
  </si>
  <si>
    <t>Evaluacion por criterio</t>
  </si>
  <si>
    <t>Comentarios</t>
  </si>
  <si>
    <t>Responsable</t>
  </si>
  <si>
    <t>Fecha Compromiso</t>
  </si>
  <si>
    <t xml:space="preserve">Departamento </t>
  </si>
  <si>
    <t>Nombre de la persona</t>
  </si>
  <si>
    <t>Antonio Rodriguez</t>
  </si>
  <si>
    <t>Prioridad</t>
  </si>
  <si>
    <t>Prioridades</t>
  </si>
  <si>
    <t>Urgente</t>
  </si>
  <si>
    <t>Normal</t>
  </si>
  <si>
    <t>No urgente</t>
  </si>
  <si>
    <t>Fecha</t>
  </si>
  <si>
    <t>Dias para corregir</t>
  </si>
  <si>
    <t>Departamentos</t>
  </si>
  <si>
    <t>EVALUACION 5S</t>
  </si>
  <si>
    <t>EVALUACION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</si>
</sst>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Alignment="1">
      <alignment horizontal="center" vertical="center" wrapText="1"/>
    </xf>
    <xf numFmtId="14" fontId="0" fillId="0" borderId="0" xfId="0" applyNumberFormat="1"/>
    <xf numFmtId="0" fontId="2" fillId="0" borderId="0" xfId="0" applyFont="1"/>
    <xf numFmtId="1" fontId="4" fillId="0" borderId="0" xfId="0" applyNumberFormat="1" applyFont="1" applyAlignment="1">
      <alignment horizontal="center" vertical="center"/>
    </xf>
    <xf numFmtId="1" fontId="0" fillId="0" borderId="0" xfId="0" applyNumberFormat="1"/>
    <xf numFmtId="0" fontId="0" fillId="0" borderId="1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numFmt numFmtId="19" formatCode="dd/mm/yyyy"/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microsoft.com/office/2007/relationships/slicerCache" Target="slicerCaches/slicerCache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microsoft.com/office/2007/relationships/slicerCache" Target="slicerCaches/slicerCache2.xml"/><Relationship Id="rId9" Type="http://schemas.microsoft.com/office/2022/11/relationships/FeaturePropertyBag" Target="featurePropertyBag/featurePropertyBag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v>Evaluacion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6.8646860794288903E-2"/>
                  <c:y val="-0.1211273811783310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28-458E-9CEC-E0F5128233CF}"/>
                </c:ext>
              </c:extLst>
            </c:dLbl>
            <c:dLbl>
              <c:idx val="3"/>
              <c:layout>
                <c:manualLayout>
                  <c:x val="-7.1767172648574781E-2"/>
                  <c:y val="-6.056369058916548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28-458E-9CEC-E0F5128233C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'Check List'!$E$3:$E$6</c:f>
              <c:strCache>
                <c:ptCount val="4"/>
                <c:pt idx="0">
                  <c:v>Almacen</c:v>
                </c:pt>
                <c:pt idx="1">
                  <c:v>Produccion</c:v>
                </c:pt>
                <c:pt idx="2">
                  <c:v>Embarques</c:v>
                </c:pt>
                <c:pt idx="3">
                  <c:v>Oficinas</c:v>
                </c:pt>
              </c:strCache>
            </c:strRef>
          </c:cat>
          <c:val>
            <c:numRef>
              <c:f>'Check List'!$F$3:$F$6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28-458E-9CEC-E0F512823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296272"/>
        <c:axId val="737285472"/>
      </c:radarChart>
      <c:catAx>
        <c:axId val="7372962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37285472"/>
        <c:crosses val="autoZero"/>
        <c:auto val="1"/>
        <c:lblAlgn val="ctr"/>
        <c:lblOffset val="100"/>
        <c:noMultiLvlLbl val="0"/>
      </c:catAx>
      <c:valAx>
        <c:axId val="7372854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crossAx val="737296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38099</xdr:colOff>
      <xdr:row>0</xdr:row>
      <xdr:rowOff>66674</xdr:rowOff>
    </xdr:from>
    <xdr:to>
      <xdr:col>2</xdr:col>
      <xdr:colOff>2212730</xdr:colOff>
      <xdr:row>6</xdr:row>
      <xdr:rowOff>87923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2" name="Categoria">
              <a:extLst>
                <a:ext uri="{FF2B5EF4-FFF2-40B4-BE49-F238E27FC236}">
                  <a16:creationId xmlns:a16="http://schemas.microsoft.com/office/drawing/2014/main" id="{4504AC1A-97C7-DB45-CB64-3843C4FA585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ia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099" y="66674"/>
              <a:ext cx="2174631" cy="12785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2228849</xdr:colOff>
      <xdr:row>0</xdr:row>
      <xdr:rowOff>66675</xdr:rowOff>
    </xdr:from>
    <xdr:to>
      <xdr:col>3</xdr:col>
      <xdr:colOff>482111</xdr:colOff>
      <xdr:row>6</xdr:row>
      <xdr:rowOff>73268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3" name="Area Departamento">
              <a:extLst>
                <a:ext uri="{FF2B5EF4-FFF2-40B4-BE49-F238E27FC236}">
                  <a16:creationId xmlns:a16="http://schemas.microsoft.com/office/drawing/2014/main" id="{FA3ADF5F-6CE3-0EE1-9866-0EF4D9BE732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rea Departamento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28849" y="66675"/>
              <a:ext cx="1825137" cy="12638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3</xdr:col>
      <xdr:colOff>479915</xdr:colOff>
      <xdr:row>0</xdr:row>
      <xdr:rowOff>21981</xdr:rowOff>
    </xdr:from>
    <xdr:to>
      <xdr:col>7</xdr:col>
      <xdr:colOff>871905</xdr:colOff>
      <xdr:row>7</xdr:row>
      <xdr:rowOff>762000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AD1BFF6-33C5-1E23-365A-8E40077E0A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126032</xdr:colOff>
      <xdr:row>0</xdr:row>
      <xdr:rowOff>7327</xdr:rowOff>
    </xdr:from>
    <xdr:to>
      <xdr:col>12</xdr:col>
      <xdr:colOff>1091705</xdr:colOff>
      <xdr:row>7</xdr:row>
      <xdr:rowOff>752475</xdr:rowOff>
    </xdr:to>
    <xdr:pic>
      <xdr:nvPicPr>
        <xdr:cNvPr id="8" name="Imagen 7" descr="Metodología de las 5S.">
          <a:extLst>
            <a:ext uri="{FF2B5EF4-FFF2-40B4-BE49-F238E27FC236}">
              <a16:creationId xmlns:a16="http://schemas.microsoft.com/office/drawing/2014/main" id="{5029FC6A-84D6-C521-ADF2-DC2615744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7232" y="7327"/>
          <a:ext cx="2203923" cy="2202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tegoria" xr10:uid="{65DF2EE7-F0FF-47C9-AE85-671016664541}" sourceName="Categoria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rea_Departamento" xr10:uid="{32D9D88B-147F-4F43-A2DE-84CC0ED51DAC}" sourceName="Area Departamento">
  <extLst>
    <x:ext xmlns:x15="http://schemas.microsoft.com/office/spreadsheetml/2010/11/main" uri="{2F2917AC-EB37-4324-AD4E-5DD8C200BD13}">
      <x15:tableSlicerCache tableId="1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tegoria" xr10:uid="{CBB805AB-8DD8-4996-A30E-F8A5BB47D4A8}" cache="SegmentaciónDeDatos_Categoria" caption="Categoria" columnCount="2" style="SlicerStyleDark1" rowHeight="257175"/>
  <slicer name="Area Departamento" xr10:uid="{C28339E4-9127-4B36-B3E4-3BE76CCA8F22}" cache="SegmentaciónDeDatos_Area_Departamento" caption="Area Departamento" columnCount="2" style="SlicerStyleDark1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B839D3-9FD6-41E9-8E1B-CEA00DAD0325}" name="Tabla1" displayName="Tabla1" ref="A9:M54" totalsRowCount="1" headerRowDxfId="6">
  <autoFilter ref="A9:M53" xr:uid="{51B839D3-9FD6-41E9-8E1B-CEA00DAD0325}"/>
  <tableColumns count="13">
    <tableColumn id="1" xr3:uid="{E4C01AB7-1ED9-4383-BDA4-02BC742A681F}" name="Categoria" totalsRowLabel="Total"/>
    <tableColumn id="2" xr3:uid="{A51DC086-93E7-48F9-83FA-94D3C7A66417}" name="Area Departamento"/>
    <tableColumn id="3" xr3:uid="{26EE8B22-5E78-41E7-B6D0-F7551DDADAAD}" name="Criterio "/>
    <tableColumn id="4" xr3:uid="{BDBE4FD7-E140-4877-A9AA-AE77EBE1E472}" name="No cumple y desconoce"/>
    <tableColumn id="5" xr3:uid="{BF9D6686-A3F3-42A4-B317-6AC489CB266C}" name="No cumple "/>
    <tableColumn id="6" xr3:uid="{86417CFA-5DD6-4F16-A782-41996E682C11}" name="Cumple pero falta mejorar"/>
    <tableColumn id="7" xr3:uid="{D3FC85AA-8BD5-4ACB-A3BC-A5143AC895BB}" name="Si cumple"/>
    <tableColumn id="8" xr3:uid="{C22219BB-34AA-41B1-A8F3-36BE538488D1}" name="Evaluacion por criterio" totalsRowFunction="custom" dataDxfId="2" totalsRowDxfId="0">
      <calculatedColumnFormula array="1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calculatedColumnFormula>
      <totalsRowFormula>IFERROR(SUBTOTAL(101,Tabla1[Evaluacion por criterio]),0)</totalsRowFormula>
    </tableColumn>
    <tableColumn id="10" xr3:uid="{6F94F6B9-B889-44DB-A68D-27C35BDD00A2}" name="Prioridad"/>
    <tableColumn id="11" xr3:uid="{DA77EBEF-F1BA-4479-98EE-08D50A7210BE}" name="Responsable"/>
    <tableColumn id="13" xr3:uid="{CCC8CF92-E9C7-44D3-A86A-FA989E165E5B}" name="Dias para corregir"/>
    <tableColumn id="12" xr3:uid="{6D483DE3-0445-45FC-BDEE-1434454912F7}" name="Fecha Compromiso" dataDxfId="1">
      <calculatedColumnFormula>IF(Tabla1[[#This Row],[Responsable]]="","",J8+Tabla1[[#This Row],[Dias para corregir]])</calculatedColumnFormula>
    </tableColumn>
    <tableColumn id="9" xr3:uid="{7AA7236A-ABEB-4FDF-9952-FEDD21413458}" name="Comentarios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2E567-C92E-42A0-A74A-7FF7C83F1D44}">
  <sheetPr codeName="Hoja1"/>
  <dimension ref="A1:M54"/>
  <sheetViews>
    <sheetView showGridLines="0" tabSelected="1" topLeftCell="C1" zoomScaleNormal="100" workbookViewId="0">
      <pane ySplit="9" topLeftCell="A10" activePane="bottomLeft" state="frozen"/>
      <selection activeCell="C1" sqref="C1"/>
      <selection pane="bottomLeft" activeCell="G53" sqref="G53"/>
    </sheetView>
  </sheetViews>
  <sheetFormatPr baseColWidth="10" defaultRowHeight="15" x14ac:dyDescent="0.25"/>
  <cols>
    <col min="1" max="1" width="16.85546875" hidden="1" customWidth="1"/>
    <col min="2" max="2" width="15.7109375" hidden="1" customWidth="1"/>
    <col min="3" max="3" width="53.5703125" bestFit="1" customWidth="1"/>
    <col min="4" max="4" width="8.7109375" customWidth="1"/>
    <col min="5" max="5" width="13.5703125" bestFit="1" customWidth="1"/>
    <col min="6" max="7" width="8.7109375" customWidth="1"/>
    <col min="8" max="8" width="13.28515625" customWidth="1"/>
    <col min="9" max="9" width="17.5703125" customWidth="1"/>
    <col min="10" max="10" width="19.85546875" customWidth="1"/>
    <col min="11" max="11" width="7.7109375" customWidth="1"/>
    <col min="12" max="12" width="10.85546875" customWidth="1"/>
    <col min="13" max="13" width="38.85546875" bestFit="1" customWidth="1"/>
  </cols>
  <sheetData>
    <row r="1" spans="1:13" x14ac:dyDescent="0.25">
      <c r="I1" s="10"/>
      <c r="J1" s="11"/>
    </row>
    <row r="2" spans="1:13" ht="24" x14ac:dyDescent="0.25">
      <c r="E2" t="s">
        <v>42</v>
      </c>
      <c r="I2" s="18" t="s">
        <v>43</v>
      </c>
      <c r="J2" s="19"/>
    </row>
    <row r="3" spans="1:13" x14ac:dyDescent="0.25">
      <c r="E3" t="str" cm="1">
        <f t="array" ref="E3:E6">_xlfn.UNIQUE(Tabla1[Area Departamento])</f>
        <v>Almacen</v>
      </c>
      <c r="F3" s="7">
        <f>AVERAGEIF(Tabla1[Area Departamento],E3,Tabla1[Evaluacion por criterio])</f>
        <v>0</v>
      </c>
      <c r="I3" s="12" t="str">
        <f>UPPER(TEXT(J8,"mmmm"))</f>
        <v>ABRIL</v>
      </c>
      <c r="J3" s="13"/>
    </row>
    <row r="4" spans="1:13" x14ac:dyDescent="0.25">
      <c r="E4" t="str">
        <v>Produccion</v>
      </c>
      <c r="F4" s="7">
        <f>AVERAGEIF(Tabla1[Area Departamento],E4,Tabla1[Evaluacion por criterio])</f>
        <v>0</v>
      </c>
      <c r="I4" s="16" t="s">
        <v>44</v>
      </c>
      <c r="J4" s="17"/>
    </row>
    <row r="5" spans="1:13" x14ac:dyDescent="0.25">
      <c r="E5" t="str">
        <v>Embarques</v>
      </c>
      <c r="F5" s="7">
        <f>AVERAGEIF(Tabla1[Area Departamento],E5,Tabla1[Evaluacion por criterio])</f>
        <v>0</v>
      </c>
      <c r="I5" s="20">
        <f>IFERROR(AVERAGE(Tabla1[Evaluacion por criterio]),0)</f>
        <v>0</v>
      </c>
      <c r="J5" s="21"/>
    </row>
    <row r="6" spans="1:13" x14ac:dyDescent="0.25">
      <c r="E6" t="str">
        <v>Oficinas</v>
      </c>
      <c r="F6" s="7">
        <f>AVERAGEIF(Tabla1[Area Departamento],E6,Tabla1[Evaluacion por criterio])</f>
        <v>0</v>
      </c>
      <c r="I6" s="20"/>
      <c r="J6" s="21"/>
    </row>
    <row r="7" spans="1:13" ht="15.75" thickBot="1" x14ac:dyDescent="0.3">
      <c r="I7" s="14"/>
      <c r="J7" s="15"/>
    </row>
    <row r="8" spans="1:13" ht="64.5" customHeight="1" thickBot="1" x14ac:dyDescent="0.3">
      <c r="D8" s="5">
        <v>1</v>
      </c>
      <c r="E8" s="5">
        <v>2</v>
      </c>
      <c r="F8" s="5">
        <v>3</v>
      </c>
      <c r="G8" s="5">
        <v>4</v>
      </c>
      <c r="I8" s="8" t="s">
        <v>40</v>
      </c>
      <c r="J8" s="9">
        <v>45766</v>
      </c>
    </row>
    <row r="9" spans="1:13" s="1" customFormat="1" ht="36" x14ac:dyDescent="0.25">
      <c r="A9" s="1" t="s">
        <v>0</v>
      </c>
      <c r="B9" s="1" t="s">
        <v>4</v>
      </c>
      <c r="C9" s="1" t="s">
        <v>1</v>
      </c>
      <c r="D9" s="3" t="s">
        <v>23</v>
      </c>
      <c r="E9" s="3" t="s">
        <v>24</v>
      </c>
      <c r="F9" s="3" t="s">
        <v>25</v>
      </c>
      <c r="G9" s="3" t="s">
        <v>26</v>
      </c>
      <c r="H9" s="3" t="s">
        <v>28</v>
      </c>
      <c r="I9" s="3" t="s">
        <v>35</v>
      </c>
      <c r="J9" s="3" t="s">
        <v>30</v>
      </c>
      <c r="K9" s="3" t="s">
        <v>41</v>
      </c>
      <c r="L9" s="3" t="s">
        <v>31</v>
      </c>
      <c r="M9" s="3" t="s">
        <v>29</v>
      </c>
    </row>
    <row r="10" spans="1:13" x14ac:dyDescent="0.25">
      <c r="A10" t="s">
        <v>2</v>
      </c>
      <c r="B10" t="s">
        <v>5</v>
      </c>
      <c r="C10" t="s">
        <v>3</v>
      </c>
      <c r="D10" s="2" t="b">
        <v>0</v>
      </c>
      <c r="E10" s="2" t="b">
        <v>0</v>
      </c>
      <c r="F10" s="2" t="b">
        <v>0</v>
      </c>
      <c r="G10" s="2" t="b">
        <v>0</v>
      </c>
      <c r="H10" cm="1">
        <f t="array" ref="H10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10" s="4" t="str">
        <f>IF(Tabla1[[#This Row],[Responsable]]="","",J8+Tabla1[[#This Row],[Dias para corregir]])</f>
        <v/>
      </c>
    </row>
    <row r="11" spans="1:13" x14ac:dyDescent="0.25">
      <c r="A11" t="s">
        <v>2</v>
      </c>
      <c r="B11" t="s">
        <v>6</v>
      </c>
      <c r="C11" t="s">
        <v>3</v>
      </c>
      <c r="D11" s="2" t="b">
        <v>0</v>
      </c>
      <c r="E11" s="2" t="b">
        <v>0</v>
      </c>
      <c r="F11" s="2" t="b">
        <v>0</v>
      </c>
      <c r="G11" s="2" t="b">
        <v>0</v>
      </c>
      <c r="H11" cm="1">
        <f t="array" ref="H11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11" s="4" t="str">
        <f>IF(Tabla1[[#This Row],[Responsable]]="","",J9+Tabla1[[#This Row],[Dias para corregir]])</f>
        <v/>
      </c>
    </row>
    <row r="12" spans="1:13" x14ac:dyDescent="0.25">
      <c r="A12" t="s">
        <v>2</v>
      </c>
      <c r="B12" t="s">
        <v>7</v>
      </c>
      <c r="C12" t="s">
        <v>3</v>
      </c>
      <c r="D12" s="2" t="b">
        <v>0</v>
      </c>
      <c r="E12" s="2" t="b">
        <v>0</v>
      </c>
      <c r="F12" s="2" t="b">
        <v>0</v>
      </c>
      <c r="G12" s="2" t="b">
        <v>0</v>
      </c>
      <c r="H12" cm="1">
        <f t="array" ref="H12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12" s="4" t="str">
        <f>IF(Tabla1[[#This Row],[Responsable]]="","",J10+Tabla1[[#This Row],[Dias para corregir]])</f>
        <v/>
      </c>
    </row>
    <row r="13" spans="1:13" x14ac:dyDescent="0.25">
      <c r="A13" t="s">
        <v>2</v>
      </c>
      <c r="B13" t="s">
        <v>8</v>
      </c>
      <c r="C13" t="s">
        <v>3</v>
      </c>
      <c r="D13" s="2" t="b">
        <v>0</v>
      </c>
      <c r="E13" s="2" t="b">
        <v>0</v>
      </c>
      <c r="F13" s="2" t="b">
        <v>0</v>
      </c>
      <c r="G13" s="2" t="b">
        <v>0</v>
      </c>
      <c r="H13" cm="1">
        <f t="array" ref="H13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13" s="4" t="str">
        <f>IF(Tabla1[[#This Row],[Responsable]]="","",J11+Tabla1[[#This Row],[Dias para corregir]])</f>
        <v/>
      </c>
    </row>
    <row r="14" spans="1:13" x14ac:dyDescent="0.25">
      <c r="A14" t="s">
        <v>2</v>
      </c>
      <c r="B14" t="s">
        <v>5</v>
      </c>
      <c r="C14" t="s">
        <v>9</v>
      </c>
      <c r="D14" s="2" t="b">
        <v>0</v>
      </c>
      <c r="E14" s="2" t="b">
        <v>0</v>
      </c>
      <c r="F14" s="2" t="b">
        <v>0</v>
      </c>
      <c r="G14" s="2" t="b">
        <v>0</v>
      </c>
      <c r="H14" cm="1">
        <f t="array" ref="H14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14" s="4" t="str">
        <f>IF(Tabla1[[#This Row],[Responsable]]="","",J12+Tabla1[[#This Row],[Dias para corregir]])</f>
        <v/>
      </c>
    </row>
    <row r="15" spans="1:13" x14ac:dyDescent="0.25">
      <c r="A15" t="s">
        <v>2</v>
      </c>
      <c r="B15" t="s">
        <v>6</v>
      </c>
      <c r="C15" t="s">
        <v>9</v>
      </c>
      <c r="D15" s="2" t="b">
        <v>0</v>
      </c>
      <c r="E15" s="2" t="b">
        <v>0</v>
      </c>
      <c r="F15" s="2" t="b">
        <v>0</v>
      </c>
      <c r="G15" s="2" t="b">
        <v>0</v>
      </c>
      <c r="H15" cm="1">
        <f t="array" ref="H15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15" s="4" t="str">
        <f>IF(Tabla1[[#This Row],[Responsable]]="","",J13+Tabla1[[#This Row],[Dias para corregir]])</f>
        <v/>
      </c>
    </row>
    <row r="16" spans="1:13" x14ac:dyDescent="0.25">
      <c r="A16" t="s">
        <v>2</v>
      </c>
      <c r="B16" t="s">
        <v>7</v>
      </c>
      <c r="C16" t="s">
        <v>9</v>
      </c>
      <c r="D16" s="2" t="b">
        <v>0</v>
      </c>
      <c r="E16" s="2" t="b">
        <v>0</v>
      </c>
      <c r="F16" s="2" t="b">
        <v>0</v>
      </c>
      <c r="G16" s="2" t="b">
        <v>0</v>
      </c>
      <c r="H16" cm="1">
        <f t="array" ref="H16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16" s="4" t="str">
        <f>IF(Tabla1[[#This Row],[Responsable]]="","",J14+Tabla1[[#This Row],[Dias para corregir]])</f>
        <v/>
      </c>
    </row>
    <row r="17" spans="1:12" x14ac:dyDescent="0.25">
      <c r="A17" t="s">
        <v>2</v>
      </c>
      <c r="B17" t="s">
        <v>8</v>
      </c>
      <c r="C17" t="s">
        <v>9</v>
      </c>
      <c r="D17" s="2" t="b">
        <v>0</v>
      </c>
      <c r="E17" s="2" t="b">
        <v>0</v>
      </c>
      <c r="F17" s="2" t="b">
        <v>0</v>
      </c>
      <c r="G17" s="2" t="b">
        <v>0</v>
      </c>
      <c r="H17" cm="1">
        <f t="array" ref="H17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17" s="4" t="str">
        <f>IF(Tabla1[[#This Row],[Responsable]]="","",J15+Tabla1[[#This Row],[Dias para corregir]])</f>
        <v/>
      </c>
    </row>
    <row r="18" spans="1:12" x14ac:dyDescent="0.25">
      <c r="A18" t="s">
        <v>2</v>
      </c>
      <c r="B18" t="s">
        <v>5</v>
      </c>
      <c r="C18" t="s">
        <v>10</v>
      </c>
      <c r="D18" s="2" t="b">
        <v>0</v>
      </c>
      <c r="E18" s="2" t="b">
        <v>0</v>
      </c>
      <c r="F18" s="2" t="b">
        <v>0</v>
      </c>
      <c r="G18" s="2" t="b">
        <v>0</v>
      </c>
      <c r="H18" cm="1">
        <f t="array" ref="H18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18" s="4" t="str">
        <f>IF(Tabla1[[#This Row],[Responsable]]="","",J16+Tabla1[[#This Row],[Dias para corregir]])</f>
        <v/>
      </c>
    </row>
    <row r="19" spans="1:12" x14ac:dyDescent="0.25">
      <c r="A19" t="s">
        <v>2</v>
      </c>
      <c r="B19" t="s">
        <v>6</v>
      </c>
      <c r="C19" t="s">
        <v>10</v>
      </c>
      <c r="D19" s="2" t="b">
        <v>0</v>
      </c>
      <c r="E19" s="2" t="b">
        <v>0</v>
      </c>
      <c r="F19" s="2" t="b">
        <v>0</v>
      </c>
      <c r="G19" s="2" t="b">
        <v>0</v>
      </c>
      <c r="H19" cm="1">
        <f t="array" ref="H19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19" s="4" t="str">
        <f>IF(Tabla1[[#This Row],[Responsable]]="","",J17+Tabla1[[#This Row],[Dias para corregir]])</f>
        <v/>
      </c>
    </row>
    <row r="20" spans="1:12" x14ac:dyDescent="0.25">
      <c r="A20" t="s">
        <v>2</v>
      </c>
      <c r="B20" t="s">
        <v>7</v>
      </c>
      <c r="C20" t="s">
        <v>10</v>
      </c>
      <c r="D20" s="2" t="b">
        <v>0</v>
      </c>
      <c r="E20" s="2" t="b">
        <v>0</v>
      </c>
      <c r="F20" s="2" t="b">
        <v>0</v>
      </c>
      <c r="G20" s="2" t="b">
        <v>0</v>
      </c>
      <c r="H20" cm="1">
        <f t="array" ref="H20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20" s="4" t="str">
        <f>IF(Tabla1[[#This Row],[Responsable]]="","",J18+Tabla1[[#This Row],[Dias para corregir]])</f>
        <v/>
      </c>
    </row>
    <row r="21" spans="1:12" x14ac:dyDescent="0.25">
      <c r="A21" t="s">
        <v>2</v>
      </c>
      <c r="B21" t="s">
        <v>8</v>
      </c>
      <c r="C21" t="s">
        <v>10</v>
      </c>
      <c r="D21" s="2" t="b">
        <v>0</v>
      </c>
      <c r="E21" s="2" t="b">
        <v>0</v>
      </c>
      <c r="F21" s="2" t="b">
        <v>0</v>
      </c>
      <c r="G21" s="2" t="b">
        <v>0</v>
      </c>
      <c r="H21" cm="1">
        <f t="array" ref="H21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21" s="4" t="str">
        <f>IF(Tabla1[[#This Row],[Responsable]]="","",J19+Tabla1[[#This Row],[Dias para corregir]])</f>
        <v/>
      </c>
    </row>
    <row r="22" spans="1:12" x14ac:dyDescent="0.25">
      <c r="A22" t="s">
        <v>11</v>
      </c>
      <c r="B22" t="s">
        <v>5</v>
      </c>
      <c r="C22" t="s">
        <v>12</v>
      </c>
      <c r="D22" s="2" t="b">
        <v>0</v>
      </c>
      <c r="E22" s="2" t="b">
        <v>0</v>
      </c>
      <c r="F22" s="2" t="b">
        <v>0</v>
      </c>
      <c r="G22" s="2" t="b">
        <v>0</v>
      </c>
      <c r="H22" cm="1">
        <f t="array" ref="H22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22" s="4" t="str">
        <f>IF(Tabla1[[#This Row],[Responsable]]="","",J20+Tabla1[[#This Row],[Dias para corregir]])</f>
        <v/>
      </c>
    </row>
    <row r="23" spans="1:12" x14ac:dyDescent="0.25">
      <c r="A23" t="s">
        <v>11</v>
      </c>
      <c r="B23" t="s">
        <v>6</v>
      </c>
      <c r="C23" t="s">
        <v>12</v>
      </c>
      <c r="D23" s="2" t="b">
        <v>0</v>
      </c>
      <c r="E23" s="2" t="b">
        <v>0</v>
      </c>
      <c r="F23" s="2" t="b">
        <v>0</v>
      </c>
      <c r="G23" s="2" t="b">
        <v>0</v>
      </c>
      <c r="H23" cm="1">
        <f t="array" ref="H23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23" s="4" t="str">
        <f>IF(Tabla1[[#This Row],[Responsable]]="","",J21+Tabla1[[#This Row],[Dias para corregir]])</f>
        <v/>
      </c>
    </row>
    <row r="24" spans="1:12" x14ac:dyDescent="0.25">
      <c r="A24" t="s">
        <v>11</v>
      </c>
      <c r="B24" t="s">
        <v>7</v>
      </c>
      <c r="C24" t="s">
        <v>12</v>
      </c>
      <c r="D24" s="2" t="b">
        <v>0</v>
      </c>
      <c r="E24" s="2" t="b">
        <v>0</v>
      </c>
      <c r="F24" s="2" t="b">
        <v>0</v>
      </c>
      <c r="G24" s="2" t="b">
        <v>0</v>
      </c>
      <c r="H24" cm="1">
        <f t="array" ref="H24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24" s="4" t="str">
        <f>IF(Tabla1[[#This Row],[Responsable]]="","",J22+Tabla1[[#This Row],[Dias para corregir]])</f>
        <v/>
      </c>
    </row>
    <row r="25" spans="1:12" x14ac:dyDescent="0.25">
      <c r="A25" t="s">
        <v>11</v>
      </c>
      <c r="B25" t="s">
        <v>8</v>
      </c>
      <c r="C25" t="s">
        <v>12</v>
      </c>
      <c r="D25" s="2" t="b">
        <v>0</v>
      </c>
      <c r="E25" s="2" t="b">
        <v>0</v>
      </c>
      <c r="F25" s="2" t="b">
        <v>0</v>
      </c>
      <c r="G25" s="2" t="b">
        <v>0</v>
      </c>
      <c r="H25" cm="1">
        <f t="array" ref="H25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25" s="4" t="str">
        <f>IF(Tabla1[[#This Row],[Responsable]]="","",J23+Tabla1[[#This Row],[Dias para corregir]])</f>
        <v/>
      </c>
    </row>
    <row r="26" spans="1:12" x14ac:dyDescent="0.25">
      <c r="A26" t="s">
        <v>11</v>
      </c>
      <c r="B26" t="s">
        <v>5</v>
      </c>
      <c r="C26" t="s">
        <v>13</v>
      </c>
      <c r="D26" s="2" t="b">
        <v>0</v>
      </c>
      <c r="E26" s="2" t="b">
        <v>0</v>
      </c>
      <c r="F26" s="2" t="b">
        <v>0</v>
      </c>
      <c r="G26" s="2" t="b">
        <v>0</v>
      </c>
      <c r="H26" cm="1">
        <f t="array" ref="H26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26" s="4" t="str">
        <f>IF(Tabla1[[#This Row],[Responsable]]="","",J24+Tabla1[[#This Row],[Dias para corregir]])</f>
        <v/>
      </c>
    </row>
    <row r="27" spans="1:12" x14ac:dyDescent="0.25">
      <c r="A27" t="s">
        <v>11</v>
      </c>
      <c r="B27" t="s">
        <v>6</v>
      </c>
      <c r="C27" t="s">
        <v>13</v>
      </c>
      <c r="D27" s="2" t="b">
        <v>0</v>
      </c>
      <c r="E27" s="2" t="b">
        <v>0</v>
      </c>
      <c r="F27" s="2" t="b">
        <v>0</v>
      </c>
      <c r="G27" s="2" t="b">
        <v>0</v>
      </c>
      <c r="H27" cm="1">
        <f t="array" ref="H27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27" s="4" t="str">
        <f>IF(Tabla1[[#This Row],[Responsable]]="","",J25+Tabla1[[#This Row],[Dias para corregir]])</f>
        <v/>
      </c>
    </row>
    <row r="28" spans="1:12" x14ac:dyDescent="0.25">
      <c r="A28" t="s">
        <v>11</v>
      </c>
      <c r="B28" t="s">
        <v>7</v>
      </c>
      <c r="C28" t="s">
        <v>13</v>
      </c>
      <c r="D28" s="2" t="b">
        <v>0</v>
      </c>
      <c r="E28" s="2" t="b">
        <v>0</v>
      </c>
      <c r="F28" s="2" t="b">
        <v>0</v>
      </c>
      <c r="G28" s="2" t="b">
        <v>0</v>
      </c>
      <c r="H28" cm="1">
        <f t="array" ref="H28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28" s="4" t="str">
        <f>IF(Tabla1[[#This Row],[Responsable]]="","",J26+Tabla1[[#This Row],[Dias para corregir]])</f>
        <v/>
      </c>
    </row>
    <row r="29" spans="1:12" x14ac:dyDescent="0.25">
      <c r="A29" t="s">
        <v>11</v>
      </c>
      <c r="B29" t="s">
        <v>8</v>
      </c>
      <c r="C29" t="s">
        <v>13</v>
      </c>
      <c r="D29" s="2" t="b">
        <v>0</v>
      </c>
      <c r="E29" s="2" t="b">
        <v>0</v>
      </c>
      <c r="F29" s="2" t="b">
        <v>0</v>
      </c>
      <c r="G29" s="2" t="b">
        <v>0</v>
      </c>
      <c r="H29" cm="1">
        <f t="array" ref="H29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29" s="4" t="str">
        <f>IF(Tabla1[[#This Row],[Responsable]]="","",J27+Tabla1[[#This Row],[Dias para corregir]])</f>
        <v/>
      </c>
    </row>
    <row r="30" spans="1:12" x14ac:dyDescent="0.25">
      <c r="A30" t="s">
        <v>14</v>
      </c>
      <c r="B30" t="s">
        <v>5</v>
      </c>
      <c r="C30" t="s">
        <v>15</v>
      </c>
      <c r="D30" s="2" t="b">
        <v>0</v>
      </c>
      <c r="E30" s="2" t="b">
        <v>0</v>
      </c>
      <c r="F30" s="2" t="b">
        <v>0</v>
      </c>
      <c r="G30" s="2" t="b">
        <v>0</v>
      </c>
      <c r="H30" cm="1">
        <f t="array" ref="H30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30" s="4" t="str">
        <f>IF(Tabla1[[#This Row],[Responsable]]="","",J28+Tabla1[[#This Row],[Dias para corregir]])</f>
        <v/>
      </c>
    </row>
    <row r="31" spans="1:12" x14ac:dyDescent="0.25">
      <c r="A31" t="s">
        <v>14</v>
      </c>
      <c r="B31" t="s">
        <v>6</v>
      </c>
      <c r="C31" t="s">
        <v>15</v>
      </c>
      <c r="D31" s="2" t="b">
        <v>0</v>
      </c>
      <c r="E31" s="2" t="b">
        <v>0</v>
      </c>
      <c r="F31" s="2" t="b">
        <v>0</v>
      </c>
      <c r="G31" s="2" t="b">
        <v>0</v>
      </c>
      <c r="H31" cm="1">
        <f t="array" ref="H31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31" s="4" t="str">
        <f>IF(Tabla1[[#This Row],[Responsable]]="","",J29+Tabla1[[#This Row],[Dias para corregir]])</f>
        <v/>
      </c>
    </row>
    <row r="32" spans="1:12" x14ac:dyDescent="0.25">
      <c r="A32" t="s">
        <v>14</v>
      </c>
      <c r="B32" t="s">
        <v>7</v>
      </c>
      <c r="C32" t="s">
        <v>15</v>
      </c>
      <c r="D32" s="2" t="b">
        <v>0</v>
      </c>
      <c r="E32" s="2" t="b">
        <v>0</v>
      </c>
      <c r="F32" s="2" t="b">
        <v>0</v>
      </c>
      <c r="G32" s="2" t="b">
        <v>0</v>
      </c>
      <c r="H32" cm="1">
        <f t="array" ref="H32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32" s="4" t="str">
        <f>IF(Tabla1[[#This Row],[Responsable]]="","",J30+Tabla1[[#This Row],[Dias para corregir]])</f>
        <v/>
      </c>
    </row>
    <row r="33" spans="1:12" x14ac:dyDescent="0.25">
      <c r="A33" t="s">
        <v>14</v>
      </c>
      <c r="B33" t="s">
        <v>8</v>
      </c>
      <c r="C33" t="s">
        <v>15</v>
      </c>
      <c r="D33" s="2" t="b">
        <v>0</v>
      </c>
      <c r="E33" s="2" t="b">
        <v>0</v>
      </c>
      <c r="F33" s="2" t="b">
        <v>0</v>
      </c>
      <c r="G33" s="2" t="b">
        <v>0</v>
      </c>
      <c r="H33" cm="1">
        <f t="array" ref="H33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33" s="4" t="str">
        <f>IF(Tabla1[[#This Row],[Responsable]]="","",J31+Tabla1[[#This Row],[Dias para corregir]])</f>
        <v/>
      </c>
    </row>
    <row r="34" spans="1:12" x14ac:dyDescent="0.25">
      <c r="A34" t="s">
        <v>14</v>
      </c>
      <c r="B34" t="s">
        <v>5</v>
      </c>
      <c r="C34" t="s">
        <v>16</v>
      </c>
      <c r="D34" s="2" t="b">
        <v>0</v>
      </c>
      <c r="E34" s="2" t="b">
        <v>0</v>
      </c>
      <c r="F34" s="2" t="b">
        <v>0</v>
      </c>
      <c r="G34" s="2" t="b">
        <v>0</v>
      </c>
      <c r="H34" cm="1">
        <f t="array" ref="H34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34" s="4" t="str">
        <f>IF(Tabla1[[#This Row],[Responsable]]="","",J32+Tabla1[[#This Row],[Dias para corregir]])</f>
        <v/>
      </c>
    </row>
    <row r="35" spans="1:12" x14ac:dyDescent="0.25">
      <c r="A35" t="s">
        <v>14</v>
      </c>
      <c r="B35" t="s">
        <v>6</v>
      </c>
      <c r="C35" t="s">
        <v>16</v>
      </c>
      <c r="D35" s="2" t="b">
        <v>0</v>
      </c>
      <c r="E35" s="2" t="b">
        <v>0</v>
      </c>
      <c r="F35" s="2" t="b">
        <v>0</v>
      </c>
      <c r="G35" s="2" t="b">
        <v>0</v>
      </c>
      <c r="H35" cm="1">
        <f t="array" ref="H35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35" s="4" t="str">
        <f>IF(Tabla1[[#This Row],[Responsable]]="","",J33+Tabla1[[#This Row],[Dias para corregir]])</f>
        <v/>
      </c>
    </row>
    <row r="36" spans="1:12" x14ac:dyDescent="0.25">
      <c r="A36" t="s">
        <v>14</v>
      </c>
      <c r="B36" t="s">
        <v>7</v>
      </c>
      <c r="C36" t="s">
        <v>16</v>
      </c>
      <c r="D36" s="2" t="b">
        <v>0</v>
      </c>
      <c r="E36" s="2" t="b">
        <v>0</v>
      </c>
      <c r="F36" s="2" t="b">
        <v>0</v>
      </c>
      <c r="G36" s="2" t="b">
        <v>0</v>
      </c>
      <c r="H36" cm="1">
        <f t="array" ref="H36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36" s="4" t="str">
        <f>IF(Tabla1[[#This Row],[Responsable]]="","",J34+Tabla1[[#This Row],[Dias para corregir]])</f>
        <v/>
      </c>
    </row>
    <row r="37" spans="1:12" x14ac:dyDescent="0.25">
      <c r="A37" t="s">
        <v>14</v>
      </c>
      <c r="B37" t="s">
        <v>8</v>
      </c>
      <c r="C37" t="s">
        <v>16</v>
      </c>
      <c r="D37" s="2" t="b">
        <v>0</v>
      </c>
      <c r="E37" s="2" t="b">
        <v>0</v>
      </c>
      <c r="F37" s="2" t="b">
        <v>0</v>
      </c>
      <c r="G37" s="2" t="b">
        <v>0</v>
      </c>
      <c r="H37" cm="1">
        <f t="array" ref="H37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37" s="4" t="str">
        <f>IF(Tabla1[[#This Row],[Responsable]]="","",J35+Tabla1[[#This Row],[Dias para corregir]])</f>
        <v/>
      </c>
    </row>
    <row r="38" spans="1:12" x14ac:dyDescent="0.25">
      <c r="A38" t="s">
        <v>17</v>
      </c>
      <c r="B38" t="s">
        <v>5</v>
      </c>
      <c r="C38" t="s">
        <v>18</v>
      </c>
      <c r="D38" s="2" t="b">
        <v>0</v>
      </c>
      <c r="E38" s="2" t="b">
        <v>0</v>
      </c>
      <c r="F38" s="2" t="b">
        <v>0</v>
      </c>
      <c r="G38" s="2" t="b">
        <v>0</v>
      </c>
      <c r="H38" cm="1">
        <f t="array" ref="H38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38" s="4" t="str">
        <f>IF(Tabla1[[#This Row],[Responsable]]="","",J36+Tabla1[[#This Row],[Dias para corregir]])</f>
        <v/>
      </c>
    </row>
    <row r="39" spans="1:12" x14ac:dyDescent="0.25">
      <c r="A39" t="s">
        <v>17</v>
      </c>
      <c r="B39" t="s">
        <v>6</v>
      </c>
      <c r="C39" t="s">
        <v>18</v>
      </c>
      <c r="D39" s="2" t="b">
        <v>0</v>
      </c>
      <c r="E39" s="2" t="b">
        <v>0</v>
      </c>
      <c r="F39" s="2" t="b">
        <v>0</v>
      </c>
      <c r="G39" s="2" t="b">
        <v>0</v>
      </c>
      <c r="H39" cm="1">
        <f t="array" ref="H39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39" s="4" t="str">
        <f>IF(Tabla1[[#This Row],[Responsable]]="","",J37+Tabla1[[#This Row],[Dias para corregir]])</f>
        <v/>
      </c>
    </row>
    <row r="40" spans="1:12" x14ac:dyDescent="0.25">
      <c r="A40" t="s">
        <v>17</v>
      </c>
      <c r="B40" t="s">
        <v>7</v>
      </c>
      <c r="C40" t="s">
        <v>18</v>
      </c>
      <c r="D40" s="2" t="b">
        <v>0</v>
      </c>
      <c r="E40" s="2" t="b">
        <v>0</v>
      </c>
      <c r="F40" s="2" t="b">
        <v>0</v>
      </c>
      <c r="G40" s="2" t="b">
        <v>0</v>
      </c>
      <c r="H40" cm="1">
        <f t="array" ref="H40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40" s="4" t="str">
        <f>IF(Tabla1[[#This Row],[Responsable]]="","",J38+Tabla1[[#This Row],[Dias para corregir]])</f>
        <v/>
      </c>
    </row>
    <row r="41" spans="1:12" x14ac:dyDescent="0.25">
      <c r="A41" t="s">
        <v>17</v>
      </c>
      <c r="B41" t="s">
        <v>8</v>
      </c>
      <c r="C41" t="s">
        <v>18</v>
      </c>
      <c r="D41" s="2" t="b">
        <v>0</v>
      </c>
      <c r="E41" s="2" t="b">
        <v>0</v>
      </c>
      <c r="F41" s="2" t="b">
        <v>0</v>
      </c>
      <c r="G41" s="2" t="b">
        <v>0</v>
      </c>
      <c r="H41" cm="1">
        <f t="array" ref="H41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41" s="4" t="str">
        <f>IF(Tabla1[[#This Row],[Responsable]]="","",J39+Tabla1[[#This Row],[Dias para corregir]])</f>
        <v/>
      </c>
    </row>
    <row r="42" spans="1:12" x14ac:dyDescent="0.25">
      <c r="A42" t="s">
        <v>17</v>
      </c>
      <c r="B42" t="s">
        <v>5</v>
      </c>
      <c r="C42" t="s">
        <v>19</v>
      </c>
      <c r="D42" s="2" t="b">
        <v>0</v>
      </c>
      <c r="E42" s="2" t="b">
        <v>0</v>
      </c>
      <c r="F42" s="2" t="b">
        <v>0</v>
      </c>
      <c r="G42" s="2" t="b">
        <v>0</v>
      </c>
      <c r="H42" cm="1">
        <f t="array" ref="H42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42" s="4" t="str">
        <f>IF(Tabla1[[#This Row],[Responsable]]="","",J40+Tabla1[[#This Row],[Dias para corregir]])</f>
        <v/>
      </c>
    </row>
    <row r="43" spans="1:12" x14ac:dyDescent="0.25">
      <c r="A43" t="s">
        <v>17</v>
      </c>
      <c r="B43" t="s">
        <v>6</v>
      </c>
      <c r="C43" t="s">
        <v>19</v>
      </c>
      <c r="D43" s="2" t="b">
        <v>0</v>
      </c>
      <c r="E43" s="2" t="b">
        <v>0</v>
      </c>
      <c r="F43" s="2" t="b">
        <v>0</v>
      </c>
      <c r="G43" s="2" t="b">
        <v>0</v>
      </c>
      <c r="H43" cm="1">
        <f t="array" ref="H43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43" s="4" t="str">
        <f>IF(Tabla1[[#This Row],[Responsable]]="","",J41+Tabla1[[#This Row],[Dias para corregir]])</f>
        <v/>
      </c>
    </row>
    <row r="44" spans="1:12" x14ac:dyDescent="0.25">
      <c r="A44" t="s">
        <v>17</v>
      </c>
      <c r="B44" t="s">
        <v>7</v>
      </c>
      <c r="C44" t="s">
        <v>19</v>
      </c>
      <c r="D44" s="2" t="b">
        <v>0</v>
      </c>
      <c r="E44" s="2" t="b">
        <v>0</v>
      </c>
      <c r="F44" s="2" t="b">
        <v>0</v>
      </c>
      <c r="G44" s="2" t="b">
        <v>0</v>
      </c>
      <c r="H44" cm="1">
        <f t="array" ref="H44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44" s="4" t="str">
        <f>IF(Tabla1[[#This Row],[Responsable]]="","",J42+Tabla1[[#This Row],[Dias para corregir]])</f>
        <v/>
      </c>
    </row>
    <row r="45" spans="1:12" x14ac:dyDescent="0.25">
      <c r="A45" t="s">
        <v>17</v>
      </c>
      <c r="B45" t="s">
        <v>8</v>
      </c>
      <c r="C45" t="s">
        <v>19</v>
      </c>
      <c r="D45" s="2" t="b">
        <v>0</v>
      </c>
      <c r="E45" s="2" t="b">
        <v>0</v>
      </c>
      <c r="F45" s="2" t="b">
        <v>0</v>
      </c>
      <c r="G45" s="2" t="b">
        <v>0</v>
      </c>
      <c r="H45" cm="1">
        <f t="array" ref="H45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45" s="4" t="str">
        <f>IF(Tabla1[[#This Row],[Responsable]]="","",J43+Tabla1[[#This Row],[Dias para corregir]])</f>
        <v/>
      </c>
    </row>
    <row r="46" spans="1:12" x14ac:dyDescent="0.25">
      <c r="A46" t="s">
        <v>20</v>
      </c>
      <c r="B46" t="s">
        <v>5</v>
      </c>
      <c r="C46" t="s">
        <v>21</v>
      </c>
      <c r="D46" s="2" t="b">
        <v>0</v>
      </c>
      <c r="E46" s="2" t="b">
        <v>0</v>
      </c>
      <c r="F46" s="2" t="b">
        <v>0</v>
      </c>
      <c r="G46" s="2" t="b">
        <v>0</v>
      </c>
      <c r="H46" cm="1">
        <f t="array" ref="H46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46" s="4" t="str">
        <f>IF(Tabla1[[#This Row],[Responsable]]="","",J44+Tabla1[[#This Row],[Dias para corregir]])</f>
        <v/>
      </c>
    </row>
    <row r="47" spans="1:12" x14ac:dyDescent="0.25">
      <c r="A47" t="s">
        <v>20</v>
      </c>
      <c r="B47" t="s">
        <v>6</v>
      </c>
      <c r="C47" t="s">
        <v>21</v>
      </c>
      <c r="D47" s="2" t="b">
        <v>0</v>
      </c>
      <c r="E47" s="2" t="b">
        <v>0</v>
      </c>
      <c r="F47" s="2" t="b">
        <v>0</v>
      </c>
      <c r="G47" s="2" t="b">
        <v>0</v>
      </c>
      <c r="H47" cm="1">
        <f t="array" ref="H47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47" s="4" t="str">
        <f>IF(Tabla1[[#This Row],[Responsable]]="","",J45+Tabla1[[#This Row],[Dias para corregir]])</f>
        <v/>
      </c>
    </row>
    <row r="48" spans="1:12" x14ac:dyDescent="0.25">
      <c r="A48" t="s">
        <v>20</v>
      </c>
      <c r="B48" t="s">
        <v>7</v>
      </c>
      <c r="C48" t="s">
        <v>21</v>
      </c>
      <c r="D48" s="2" t="b">
        <v>0</v>
      </c>
      <c r="E48" s="2" t="b">
        <v>0</v>
      </c>
      <c r="F48" s="2" t="b">
        <v>0</v>
      </c>
      <c r="G48" s="2" t="b">
        <v>0</v>
      </c>
      <c r="H48" cm="1">
        <f t="array" ref="H48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48" s="4" t="str">
        <f>IF(Tabla1[[#This Row],[Responsable]]="","",J46+Tabla1[[#This Row],[Dias para corregir]])</f>
        <v/>
      </c>
    </row>
    <row r="49" spans="1:12" x14ac:dyDescent="0.25">
      <c r="A49" t="s">
        <v>20</v>
      </c>
      <c r="B49" t="s">
        <v>8</v>
      </c>
      <c r="C49" t="s">
        <v>21</v>
      </c>
      <c r="D49" s="2" t="b">
        <v>0</v>
      </c>
      <c r="E49" s="2" t="b">
        <v>0</v>
      </c>
      <c r="F49" s="2" t="b">
        <v>0</v>
      </c>
      <c r="G49" s="2" t="b">
        <v>0</v>
      </c>
      <c r="H49" cm="1">
        <f t="array" ref="H49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49" s="4" t="str">
        <f>IF(Tabla1[[#This Row],[Responsable]]="","",J47+Tabla1[[#This Row],[Dias para corregir]])</f>
        <v/>
      </c>
    </row>
    <row r="50" spans="1:12" x14ac:dyDescent="0.25">
      <c r="A50" t="s">
        <v>20</v>
      </c>
      <c r="B50" t="s">
        <v>5</v>
      </c>
      <c r="C50" t="s">
        <v>22</v>
      </c>
      <c r="D50" s="2" t="b">
        <v>0</v>
      </c>
      <c r="E50" s="2" t="b">
        <v>0</v>
      </c>
      <c r="F50" s="2" t="b">
        <v>0</v>
      </c>
      <c r="G50" s="2" t="b">
        <v>0</v>
      </c>
      <c r="H50" cm="1">
        <f t="array" ref="H50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50" s="4" t="str">
        <f>IF(Tabla1[[#This Row],[Responsable]]="","",J48+Tabla1[[#This Row],[Dias para corregir]])</f>
        <v/>
      </c>
    </row>
    <row r="51" spans="1:12" x14ac:dyDescent="0.25">
      <c r="A51" t="s">
        <v>20</v>
      </c>
      <c r="B51" t="s">
        <v>6</v>
      </c>
      <c r="C51" t="s">
        <v>22</v>
      </c>
      <c r="D51" s="2" t="b">
        <v>0</v>
      </c>
      <c r="E51" s="2" t="b">
        <v>0</v>
      </c>
      <c r="F51" s="2" t="b">
        <v>0</v>
      </c>
      <c r="G51" s="2" t="b">
        <v>0</v>
      </c>
      <c r="H51" cm="1">
        <f t="array" ref="H51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51" s="4" t="str">
        <f>IF(Tabla1[[#This Row],[Responsable]]="","",J49+Tabla1[[#This Row],[Dias para corregir]])</f>
        <v/>
      </c>
    </row>
    <row r="52" spans="1:12" x14ac:dyDescent="0.25">
      <c r="A52" t="s">
        <v>20</v>
      </c>
      <c r="B52" t="s">
        <v>7</v>
      </c>
      <c r="C52" t="s">
        <v>22</v>
      </c>
      <c r="D52" s="2" t="b">
        <v>0</v>
      </c>
      <c r="E52" s="2" t="b">
        <v>0</v>
      </c>
      <c r="F52" s="2" t="b">
        <v>0</v>
      </c>
      <c r="G52" s="2" t="b">
        <v>0</v>
      </c>
      <c r="H52" cm="1">
        <f t="array" ref="H52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52" s="4" t="str">
        <f>IF(Tabla1[[#This Row],[Responsable]]="","",J50+Tabla1[[#This Row],[Dias para corregir]])</f>
        <v/>
      </c>
    </row>
    <row r="53" spans="1:12" x14ac:dyDescent="0.25">
      <c r="A53" t="s">
        <v>20</v>
      </c>
      <c r="B53" t="s">
        <v>8</v>
      </c>
      <c r="C53" t="s">
        <v>22</v>
      </c>
      <c r="D53" s="2" t="b">
        <v>0</v>
      </c>
      <c r="E53" s="2" t="b">
        <v>0</v>
      </c>
      <c r="F53" s="2" t="b">
        <v>0</v>
      </c>
      <c r="G53" s="2" t="b">
        <v>0</v>
      </c>
      <c r="H53" cm="1">
        <f t="array" ref="H53">IFERROR(_xlfn.IFS(Tabla1[[#This Row],[No cumple y desconoce]]=TRUE,($D$8/COUNTA(Tabla1[[#This Row],[No cumple y desconoce]:[Si cumple]]))*100,Tabla1[[#This Row],[No cumple ]]=TRUE,($E$8/COUNTA(Tabla1[[#This Row],[No cumple y desconoce]:[Si cumple]]))*100,Tabla1[[#This Row],[Cumple pero falta mejorar]]=TRUE,($F$8/COUNTA(Tabla1[[#This Row],[No cumple y desconoce]:[Si cumple]]))*100,Tabla1[[#This Row],[Si cumple]]=TRUE,($G$8/COUNTA(Tabla1[[#This Row],[No cumple y desconoce]:[Si cumple]]))*100),0)</f>
        <v>0</v>
      </c>
      <c r="L53" s="4" t="str">
        <f>IF(Tabla1[[#This Row],[Responsable]]="","",J51+Tabla1[[#This Row],[Dias para corregir]])</f>
        <v/>
      </c>
    </row>
    <row r="54" spans="1:12" ht="21" x14ac:dyDescent="0.25">
      <c r="A54" t="s">
        <v>27</v>
      </c>
      <c r="H54" s="6">
        <f>IFERROR(SUBTOTAL(101,Tabla1[Evaluacion por criterio]),0)</f>
        <v>0</v>
      </c>
    </row>
  </sheetData>
  <mergeCells count="4">
    <mergeCell ref="I2:J2"/>
    <mergeCell ref="I3:J3"/>
    <mergeCell ref="I4:J4"/>
    <mergeCell ref="I5:J6"/>
  </mergeCells>
  <conditionalFormatting sqref="I10:I54">
    <cfRule type="cellIs" dxfId="5" priority="2" operator="equal">
      <formula>"NO URGENTE"</formula>
    </cfRule>
    <cfRule type="cellIs" dxfId="4" priority="3" operator="equal">
      <formula>"NORMAL"</formula>
    </cfRule>
    <cfRule type="cellIs" dxfId="3" priority="4" operator="equal">
      <formula>"URGENTE"</formula>
    </cfRule>
  </conditionalFormatting>
  <conditionalFormatting sqref="I5:J6">
    <cfRule type="colorScale" priority="1">
      <colorScale>
        <cfvo type="num" val="0"/>
        <cfvo type="num" val="50"/>
        <cfvo type="num" val="100"/>
        <color rgb="FFC00000"/>
        <color rgb="FFFFEB84"/>
        <color theme="9"/>
      </colorScale>
    </cfRule>
  </conditionalFormatting>
  <pageMargins left="0.7" right="0.7" top="0.75" bottom="0.75" header="0.3" footer="0.3"/>
  <pageSetup scale="84" orientation="portrait" r:id="rId1"/>
  <colBreaks count="1" manualBreakCount="1">
    <brk id="8" max="1048575" man="1"/>
  </colBreak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8E812D88-C356-484D-8017-A1E1E75111DC}">
          <x14:formula1>
            <xm:f>Hoja2!$B$3:$B$34</xm:f>
          </x14:formula1>
          <xm:sqref>J10:J54</xm:sqref>
        </x14:dataValidation>
        <x14:dataValidation type="list" allowBlank="1" showInputMessage="1" showErrorMessage="1" xr:uid="{E217C9CA-688C-4B08-ABA6-1DC413E7425C}">
          <x14:formula1>
            <xm:f>Hoja2!$E$3:$E$13</xm:f>
          </x14:formula1>
          <xm:sqref>I10:I54</xm:sqref>
        </x14:dataValidation>
      </x14:dataValidations>
    </ex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F233E-3EA2-4F2F-A3F0-2C1873C7A929}">
  <sheetPr codeName="Hoja2"/>
  <dimension ref="A2:E5"/>
  <sheetViews>
    <sheetView workbookViewId="0">
      <selection activeCell="E6" sqref="E6"/>
    </sheetView>
  </sheetViews>
  <sheetFormatPr baseColWidth="10" defaultRowHeight="15" x14ac:dyDescent="0.25"/>
  <cols>
    <col min="1" max="1" width="14" bestFit="1" customWidth="1"/>
  </cols>
  <sheetData>
    <row r="2" spans="1:5" x14ac:dyDescent="0.25">
      <c r="A2" t="s">
        <v>32</v>
      </c>
      <c r="B2" t="s">
        <v>33</v>
      </c>
      <c r="E2" t="s">
        <v>36</v>
      </c>
    </row>
    <row r="3" spans="1:5" x14ac:dyDescent="0.25">
      <c r="A3" t="s">
        <v>5</v>
      </c>
      <c r="B3" t="s">
        <v>34</v>
      </c>
      <c r="E3" t="s">
        <v>37</v>
      </c>
    </row>
    <row r="4" spans="1:5" x14ac:dyDescent="0.25">
      <c r="E4" t="s">
        <v>38</v>
      </c>
    </row>
    <row r="5" spans="1:5" x14ac:dyDescent="0.25">
      <c r="E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Check List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VERDIN</dc:creator>
  <cp:lastModifiedBy>ARTURO VERDIN</cp:lastModifiedBy>
  <dcterms:created xsi:type="dcterms:W3CDTF">2025-04-19T17:28:51Z</dcterms:created>
  <dcterms:modified xsi:type="dcterms:W3CDTF">2025-04-19T23:00:27Z</dcterms:modified>
</cp:coreProperties>
</file>